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5800" windowHeight="11085"/>
  </bookViews>
  <sheets>
    <sheet name="P1" sheetId="1" r:id="rId1"/>
    <sheet name="P2" sheetId="12" r:id="rId2"/>
    <sheet name="P3" sheetId="13" r:id="rId3"/>
    <sheet name="P4" sheetId="14" r:id="rId4"/>
    <sheet name="P5" sheetId="15" r:id="rId5"/>
    <sheet name="P6" sheetId="16" r:id="rId6"/>
    <sheet name="P7" sheetId="17" r:id="rId7"/>
    <sheet name="P8" sheetId="20" r:id="rId8"/>
    <sheet name="回答一覧" sheetId="18" r:id="rId9"/>
    <sheet name="集計" sheetId="9" state="hidden" r:id="rId10"/>
  </sheets>
  <definedNames>
    <definedName name="_xlnm.Print_Area" localSheetId="0">'P1'!$A$1:$AK$44</definedName>
    <definedName name="_xlnm.Print_Area" localSheetId="1">'P2'!$A$1:$AK$42</definedName>
    <definedName name="_xlnm.Print_Area" localSheetId="6">'P7'!$A$1:$AK$42</definedName>
    <definedName name="_xlnm.Print_Area" localSheetId="7">'P8'!$A$1:$AK$59</definedName>
    <definedName name="_xlnm.Print_Area" localSheetId="8">回答一覧!$C$1:$AK$53</definedName>
    <definedName name="YN">#REF!</definedName>
    <definedName name="勤務時間">#REF!</definedName>
    <definedName name="研修">#REF!</definedName>
    <definedName name="雇用形態">#REF!</definedName>
    <definedName name="国籍">#REF!</definedName>
    <definedName name="在留資格">#REF!</definedName>
    <definedName name="仕事困">#REF!</definedName>
    <definedName name="仕事難">#REF!</definedName>
    <definedName name="性別">#REF!</definedName>
    <definedName name="滞在">#REF!</definedName>
    <definedName name="日常困">#REF!</definedName>
    <definedName name="日数">#REF!</definedName>
    <definedName name="年数">#REF!</definedName>
    <definedName name="年齢">#REF!</definedName>
    <definedName name="立場">#REF!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6" i="16" l="1"/>
  <c r="H6" i="20" l="1"/>
  <c r="H37" i="18" l="1"/>
  <c r="H36" i="18"/>
  <c r="H35" i="18"/>
  <c r="H34" i="18"/>
  <c r="H33" i="18"/>
  <c r="H12" i="20" l="1"/>
  <c r="H32" i="18"/>
  <c r="L32" i="18"/>
  <c r="F44" i="18"/>
  <c r="F38" i="18"/>
  <c r="K15" i="18"/>
  <c r="F15" i="18"/>
  <c r="F17" i="18"/>
  <c r="H36" i="20"/>
  <c r="H30" i="20"/>
  <c r="H24" i="20"/>
  <c r="H18" i="20"/>
  <c r="J5" i="16"/>
  <c r="J39" i="16"/>
  <c r="BB2" i="9" l="1"/>
  <c r="BA2" i="9"/>
  <c r="AZ2" i="9"/>
  <c r="AY2" i="9"/>
  <c r="AX2" i="9"/>
  <c r="AW2" i="9"/>
  <c r="AV2" i="9"/>
  <c r="AU2" i="9"/>
  <c r="AT2" i="9"/>
  <c r="AS2" i="9"/>
  <c r="AR2" i="9"/>
  <c r="AQ2" i="9"/>
  <c r="AP2" i="9"/>
  <c r="AO2" i="9"/>
  <c r="AN2" i="9"/>
  <c r="AM2" i="9"/>
  <c r="AL2" i="9"/>
  <c r="AK2" i="9"/>
  <c r="AJ2" i="9"/>
  <c r="AI2" i="9"/>
  <c r="AH2" i="9"/>
  <c r="AG2" i="9"/>
  <c r="AF2" i="9"/>
  <c r="AE2" i="9"/>
  <c r="AD2" i="9"/>
  <c r="AC2" i="9"/>
  <c r="AB2" i="9"/>
  <c r="AA2" i="9"/>
  <c r="Z2" i="9"/>
  <c r="Y2" i="9"/>
  <c r="X2" i="9"/>
  <c r="W2" i="9"/>
  <c r="V2" i="9"/>
  <c r="U2" i="9"/>
  <c r="T2" i="9"/>
  <c r="S2" i="9"/>
  <c r="R2" i="9"/>
  <c r="Q2" i="9"/>
  <c r="P2" i="9"/>
  <c r="O2" i="9"/>
  <c r="N2" i="9"/>
  <c r="M2" i="9"/>
  <c r="L2" i="9"/>
  <c r="K2" i="9"/>
  <c r="J2" i="9"/>
  <c r="I2" i="9"/>
  <c r="H2" i="9"/>
  <c r="G2" i="9"/>
  <c r="F2" i="9"/>
  <c r="E2" i="9"/>
  <c r="D2" i="9"/>
  <c r="C2" i="9"/>
  <c r="B2" i="9"/>
  <c r="A2" i="9"/>
  <c r="J13" i="18"/>
  <c r="H13" i="18"/>
  <c r="F13" i="18"/>
  <c r="J11" i="18"/>
  <c r="F11" i="18"/>
  <c r="H11" i="18"/>
  <c r="H17" i="18"/>
  <c r="L13" i="18"/>
  <c r="L11" i="18"/>
  <c r="Q7" i="18"/>
  <c r="Q6" i="18"/>
  <c r="Q5" i="18"/>
  <c r="J5" i="17"/>
  <c r="J25" i="16"/>
  <c r="J24" i="16"/>
  <c r="J26" i="15"/>
  <c r="J25" i="15"/>
  <c r="J24" i="15"/>
  <c r="J7" i="15"/>
  <c r="J6" i="15"/>
  <c r="J5" i="15"/>
  <c r="J20" i="14"/>
  <c r="J19" i="14"/>
  <c r="J18" i="14"/>
  <c r="J4" i="14"/>
  <c r="J31" i="13"/>
  <c r="J23" i="13"/>
  <c r="J15" i="13"/>
  <c r="J5" i="13"/>
  <c r="J36" i="12"/>
  <c r="J23" i="12"/>
  <c r="J32" i="1"/>
  <c r="J22" i="1"/>
  <c r="J10" i="1"/>
  <c r="F20" i="18" l="1"/>
  <c r="F19" i="18"/>
  <c r="L10" i="18"/>
  <c r="F10" i="18"/>
  <c r="H10" i="18"/>
  <c r="J10" i="18"/>
  <c r="AB8" i="18" l="1"/>
  <c r="Z8" i="18"/>
  <c r="U8" i="18"/>
  <c r="P8" i="18"/>
  <c r="F18" i="18" l="1"/>
  <c r="K19" i="18"/>
  <c r="F26" i="18"/>
  <c r="H9" i="18"/>
  <c r="F9" i="18"/>
  <c r="K8" i="18"/>
  <c r="AH7" i="18"/>
  <c r="AH6" i="18"/>
  <c r="AH5" i="18"/>
  <c r="F8" i="18" l="1"/>
  <c r="H7" i="18"/>
  <c r="F7" i="18"/>
  <c r="H6" i="18"/>
  <c r="J6" i="18"/>
  <c r="L6" i="18"/>
  <c r="N6" i="18"/>
  <c r="F6" i="18"/>
  <c r="H5" i="18"/>
  <c r="J5" i="18"/>
  <c r="L5" i="18"/>
  <c r="N5" i="18"/>
  <c r="F5" i="18"/>
  <c r="Y4" i="18"/>
  <c r="T4" i="18"/>
  <c r="H4" i="18"/>
  <c r="F4" i="18"/>
  <c r="AF44" i="1" l="1"/>
  <c r="AF42" i="17" l="1"/>
  <c r="AF59" i="20"/>
  <c r="AF43" i="15"/>
  <c r="AF42" i="12"/>
  <c r="AF40" i="13"/>
  <c r="AF42" i="14"/>
  <c r="AF42" i="16"/>
</calcChain>
</file>

<file path=xl/sharedStrings.xml><?xml version="1.0" encoding="utf-8"?>
<sst xmlns="http://schemas.openxmlformats.org/spreadsheetml/2006/main" count="344" uniqueCount="267">
  <si>
    <t>設問１</t>
    <rPh sb="0" eb="2">
      <t>セツモン</t>
    </rPh>
    <phoneticPr fontId="1"/>
  </si>
  <si>
    <t>（</t>
    <phoneticPr fontId="1"/>
  </si>
  <si>
    <t>設問２</t>
    <rPh sb="0" eb="2">
      <t>セツモン</t>
    </rPh>
    <phoneticPr fontId="1"/>
  </si>
  <si>
    <t>設問３</t>
    <rPh sb="0" eb="2">
      <t>セツモン</t>
    </rPh>
    <phoneticPr fontId="1"/>
  </si>
  <si>
    <t>P1</t>
    <phoneticPr fontId="1"/>
  </si>
  <si>
    <t>設問４</t>
    <rPh sb="0" eb="2">
      <t>セツモン</t>
    </rPh>
    <phoneticPr fontId="1"/>
  </si>
  <si>
    <t>設問５</t>
    <rPh sb="0" eb="2">
      <t>セツモン</t>
    </rPh>
    <phoneticPr fontId="1"/>
  </si>
  <si>
    <t>設問６</t>
    <rPh sb="0" eb="2">
      <t>セツモン</t>
    </rPh>
    <phoneticPr fontId="1"/>
  </si>
  <si>
    <t>設問７</t>
    <rPh sb="0" eb="2">
      <t>セツモン</t>
    </rPh>
    <phoneticPr fontId="1"/>
  </si>
  <si>
    <t>設問８</t>
    <rPh sb="0" eb="2">
      <t>セツモン</t>
    </rPh>
    <phoneticPr fontId="1"/>
  </si>
  <si>
    <t>設問９</t>
    <rPh sb="0" eb="2">
      <t>セツモン</t>
    </rPh>
    <phoneticPr fontId="1"/>
  </si>
  <si>
    <t>設問１０</t>
    <rPh sb="0" eb="2">
      <t>セツモン</t>
    </rPh>
    <phoneticPr fontId="1"/>
  </si>
  <si>
    <t>設問１１</t>
    <rPh sb="0" eb="2">
      <t>セツモン</t>
    </rPh>
    <phoneticPr fontId="1"/>
  </si>
  <si>
    <t>設問１２</t>
    <rPh sb="0" eb="2">
      <t>セツモン</t>
    </rPh>
    <phoneticPr fontId="1"/>
  </si>
  <si>
    <t>設問１３</t>
    <rPh sb="0" eb="2">
      <t>セツモン</t>
    </rPh>
    <phoneticPr fontId="1"/>
  </si>
  <si>
    <t>設問１４</t>
    <rPh sb="0" eb="2">
      <t>セツモン</t>
    </rPh>
    <phoneticPr fontId="1"/>
  </si>
  <si>
    <t>設問１５</t>
    <rPh sb="0" eb="2">
      <t>セツモン</t>
    </rPh>
    <phoneticPr fontId="1"/>
  </si>
  <si>
    <t>フィリピン</t>
    <phoneticPr fontId="1" type="Hiragana" alignment="center"/>
  </si>
  <si>
    <t>中国</t>
    <rPh sb="0" eb="2">
      <t>ちゅうごく</t>
    </rPh>
    <phoneticPr fontId="1" type="Hiragana" alignment="center"/>
  </si>
  <si>
    <t>ＪＬＰＴ</t>
  </si>
  <si>
    <t>NAT-TEST</t>
    <phoneticPr fontId="1" type="Hiragana" alignment="center"/>
  </si>
  <si>
    <t>日本語能力試験</t>
    <rPh sb="0" eb="7">
      <t>にほんごのうりょくしけん</t>
    </rPh>
    <phoneticPr fontId="2" type="Hiragana" alignment="center"/>
  </si>
  <si>
    <t>日本語</t>
    <rPh sb="0" eb="3">
      <t>にほんご</t>
    </rPh>
    <phoneticPr fontId="2" type="Hiragana" alignment="center"/>
  </si>
  <si>
    <t>日本語の試験や検定の名称</t>
    <rPh sb="0" eb="3">
      <t>にほんご</t>
    </rPh>
    <rPh sb="4" eb="6">
      <t>しけん</t>
    </rPh>
    <rPh sb="7" eb="9">
      <t>けんてい</t>
    </rPh>
    <rPh sb="10" eb="12">
      <t>めいしょう</t>
    </rPh>
    <phoneticPr fontId="2" type="Hiragana" alignment="center"/>
  </si>
  <si>
    <t>取得級</t>
    <rPh sb="0" eb="3">
      <t>しゅとくきゅう</t>
    </rPh>
    <phoneticPr fontId="2" type="Hiragana" alignment="center"/>
  </si>
  <si>
    <t>その他</t>
    <rPh sb="2" eb="3">
      <t>た</t>
    </rPh>
    <phoneticPr fontId="2" type="Hiragana" alignment="center"/>
  </si>
  <si>
    <t>男</t>
    <rPh sb="0" eb="1">
      <t>おとこ</t>
    </rPh>
    <phoneticPr fontId="2" type="Hiragana" alignment="center"/>
  </si>
  <si>
    <t>女</t>
    <rPh sb="0" eb="1">
      <t>おんな</t>
    </rPh>
    <phoneticPr fontId="2" type="Hiragana" alignment="center"/>
  </si>
  <si>
    <t>特定技能</t>
    <rPh sb="0" eb="2">
      <t>とくてい</t>
    </rPh>
    <rPh sb="2" eb="4">
      <t>ぎのう</t>
    </rPh>
    <phoneticPr fontId="2" type="Hiragana" alignment="center"/>
  </si>
  <si>
    <t>介護</t>
    <rPh sb="0" eb="2">
      <t>かいご</t>
    </rPh>
    <phoneticPr fontId="2" type="Hiragana" alignment="center"/>
  </si>
  <si>
    <t>留学</t>
    <rPh sb="0" eb="2">
      <t>りゅうがく</t>
    </rPh>
    <phoneticPr fontId="2" type="Hiragana" alignment="center"/>
  </si>
  <si>
    <t>永住者／定住者</t>
    <rPh sb="0" eb="3">
      <t>えいじゅうしゃ</t>
    </rPh>
    <rPh sb="4" eb="7">
      <t>ていじゅうしゃ</t>
    </rPh>
    <phoneticPr fontId="2" type="Hiragana" alignment="center"/>
  </si>
  <si>
    <t>その他</t>
    <rPh sb="2" eb="3">
      <t>た</t>
    </rPh>
    <phoneticPr fontId="2" type="Hiragana" alignment="center"/>
  </si>
  <si>
    <t>技能実習</t>
    <rPh sb="0" eb="4">
      <t>ぎのうじっしゅう</t>
    </rPh>
    <phoneticPr fontId="2" type="Hiragana" alignment="center"/>
  </si>
  <si>
    <t>P2</t>
    <phoneticPr fontId="1"/>
  </si>
  <si>
    <t>P3</t>
    <phoneticPr fontId="1"/>
  </si>
  <si>
    <t>P4</t>
    <phoneticPr fontId="1"/>
  </si>
  <si>
    <t>６日以上</t>
    <rPh sb="1" eb="2">
      <t>にち</t>
    </rPh>
    <rPh sb="2" eb="4">
      <t>いじょう</t>
    </rPh>
    <phoneticPr fontId="2" type="Hiragana" alignment="center"/>
  </si>
  <si>
    <t>１年未満</t>
    <rPh sb="1" eb="2">
      <t>ねん</t>
    </rPh>
    <rPh sb="2" eb="4">
      <t>みまん</t>
    </rPh>
    <phoneticPr fontId="2" type="Hiragana" alignment="center"/>
  </si>
  <si>
    <t>２年未満</t>
    <rPh sb="1" eb="2">
      <t>ねん</t>
    </rPh>
    <rPh sb="2" eb="4">
      <t>みまん</t>
    </rPh>
    <phoneticPr fontId="2" type="Hiragana" alignment="center"/>
  </si>
  <si>
    <t>３年未満</t>
    <rPh sb="1" eb="2">
      <t>ねん</t>
    </rPh>
    <rPh sb="2" eb="4">
      <t>みまん</t>
    </rPh>
    <phoneticPr fontId="2" type="Hiragana" alignment="center"/>
  </si>
  <si>
    <t>４年未満</t>
    <rPh sb="1" eb="2">
      <t>ねん</t>
    </rPh>
    <rPh sb="2" eb="4">
      <t>みまん</t>
    </rPh>
    <phoneticPr fontId="2" type="Hiragana" alignment="center"/>
  </si>
  <si>
    <t>５年～１０年未満</t>
    <rPh sb="1" eb="2">
      <t>ねん</t>
    </rPh>
    <rPh sb="5" eb="6">
      <t>ねん</t>
    </rPh>
    <rPh sb="6" eb="8">
      <t>みまん</t>
    </rPh>
    <phoneticPr fontId="2" type="Hiragana" alignment="center"/>
  </si>
  <si>
    <t>１０年以上</t>
    <rPh sb="2" eb="3">
      <t>ねん</t>
    </rPh>
    <rPh sb="3" eb="5">
      <t>いじょう</t>
    </rPh>
    <phoneticPr fontId="2" type="Hiragana" alignment="center"/>
  </si>
  <si>
    <t>４時間未満</t>
    <rPh sb="1" eb="3">
      <t>じかん</t>
    </rPh>
    <rPh sb="3" eb="5">
      <t>みまん</t>
    </rPh>
    <phoneticPr fontId="2" type="Hiragana" alignment="center"/>
  </si>
  <si>
    <t>４～８時間未満</t>
    <rPh sb="3" eb="5">
      <t>じかん</t>
    </rPh>
    <rPh sb="5" eb="7">
      <t>みまん</t>
    </rPh>
    <phoneticPr fontId="2" type="Hiragana" alignment="center"/>
  </si>
  <si>
    <t>８時間以上</t>
    <rPh sb="1" eb="3">
      <t>じかん</t>
    </rPh>
    <rPh sb="3" eb="5">
      <t>いじょう</t>
    </rPh>
    <phoneticPr fontId="2" type="Hiragana" alignment="center"/>
  </si>
  <si>
    <t>アルバイト</t>
    <phoneticPr fontId="1"/>
  </si>
  <si>
    <t>正規職員</t>
    <rPh sb="0" eb="2">
      <t>せいき</t>
    </rPh>
    <rPh sb="2" eb="4">
      <t>しょくいん</t>
    </rPh>
    <phoneticPr fontId="2" type="Hiragana" alignment="center"/>
  </si>
  <si>
    <t>パート職員</t>
    <rPh sb="3" eb="5">
      <t>しょくいん</t>
    </rPh>
    <phoneticPr fontId="2" type="Hiragana" alignment="center"/>
  </si>
  <si>
    <t>派遣職員</t>
    <rPh sb="0" eb="2">
      <t>はけん</t>
    </rPh>
    <rPh sb="2" eb="4">
      <t>しょくいん</t>
    </rPh>
    <phoneticPr fontId="2" type="Hiragana" alignment="center"/>
  </si>
  <si>
    <t>指導者</t>
    <rPh sb="0" eb="3">
      <t>しどうしゃ</t>
    </rPh>
    <phoneticPr fontId="2" type="Hiragana" alignment="center"/>
  </si>
  <si>
    <t>主任者</t>
    <rPh sb="0" eb="3">
      <t>しゅにんしゃ</t>
    </rPh>
    <phoneticPr fontId="2" type="Hiragana" alignment="center"/>
  </si>
  <si>
    <t>従事者</t>
    <rPh sb="0" eb="3">
      <t>じゅうじしゃ</t>
    </rPh>
    <phoneticPr fontId="2" type="Hiragana" alignment="center"/>
  </si>
  <si>
    <t>補助者</t>
    <rPh sb="0" eb="3">
      <t>ほじょしゃ</t>
    </rPh>
    <phoneticPr fontId="2" type="Hiragana" alignment="center"/>
  </si>
  <si>
    <t>：　新人の教育をしている</t>
    <rPh sb="2" eb="4">
      <t>しんじん</t>
    </rPh>
    <rPh sb="5" eb="7">
      <t>きょういく</t>
    </rPh>
    <phoneticPr fontId="2" type="Hiragana" alignment="center"/>
  </si>
  <si>
    <t>：　リーダーとしてチームをまとめる責任がある</t>
    <rPh sb="17" eb="19">
      <t>せきにん</t>
    </rPh>
    <phoneticPr fontId="2" type="Hiragana" alignment="center"/>
  </si>
  <si>
    <t>：　指示をもらいながら仕事をしている</t>
    <rPh sb="2" eb="4">
      <t>しじ</t>
    </rPh>
    <rPh sb="11" eb="13">
      <t>しごと</t>
    </rPh>
    <phoneticPr fontId="2" type="Hiragana" alignment="center"/>
  </si>
  <si>
    <t>：　他の人の仕事を手伝いながら学んでいる</t>
    <rPh sb="2" eb="3">
      <t>ほか</t>
    </rPh>
    <rPh sb="4" eb="5">
      <t>ひと</t>
    </rPh>
    <rPh sb="6" eb="8">
      <t>しごと</t>
    </rPh>
    <rPh sb="9" eb="11">
      <t>てつだ</t>
    </rPh>
    <rPh sb="15" eb="16">
      <t>まな</t>
    </rPh>
    <phoneticPr fontId="2" type="Hiragana" alignment="center"/>
  </si>
  <si>
    <t>P5</t>
    <phoneticPr fontId="1"/>
  </si>
  <si>
    <t>）</t>
    <phoneticPr fontId="1"/>
  </si>
  <si>
    <t>P6</t>
    <phoneticPr fontId="1"/>
  </si>
  <si>
    <t>設問１６</t>
    <rPh sb="0" eb="2">
      <t>セツモン</t>
    </rPh>
    <phoneticPr fontId="1"/>
  </si>
  <si>
    <t>介護の仕事を続けたいと思いますか。</t>
    <rPh sb="0" eb="2">
      <t>かいご</t>
    </rPh>
    <rPh sb="3" eb="5">
      <t>しごと</t>
    </rPh>
    <rPh sb="6" eb="7">
      <t>つづ</t>
    </rPh>
    <rPh sb="11" eb="12">
      <t>おも</t>
    </rPh>
    <phoneticPr fontId="2" type="Hiragana" alignment="center"/>
  </si>
  <si>
    <t>はい</t>
    <phoneticPr fontId="1"/>
  </si>
  <si>
    <t>いいえ</t>
    <phoneticPr fontId="1"/>
  </si>
  <si>
    <t>P7</t>
    <phoneticPr fontId="1"/>
  </si>
  <si>
    <t>受けたい研修はない</t>
    <rPh sb="0" eb="1">
      <t>う</t>
    </rPh>
    <rPh sb="4" eb="6">
      <t>けんしゅう</t>
    </rPh>
    <phoneticPr fontId="2" type="Hiragana" alignment="center"/>
  </si>
  <si>
    <t>設問１９</t>
    <rPh sb="0" eb="2">
      <t>セツモン</t>
    </rPh>
    <phoneticPr fontId="1"/>
  </si>
  <si>
    <t>母国の家族に仕送りをしていますか。</t>
    <rPh sb="0" eb="2">
      <t>ぼこく</t>
    </rPh>
    <rPh sb="3" eb="5">
      <t>かぞく</t>
    </rPh>
    <rPh sb="6" eb="8">
      <t>しおく</t>
    </rPh>
    <phoneticPr fontId="2" type="Hiragana" alignment="center"/>
  </si>
  <si>
    <t>設問２１</t>
    <rPh sb="0" eb="2">
      <t>セツモン</t>
    </rPh>
    <phoneticPr fontId="1"/>
  </si>
  <si>
    <t>介護の仕事をして良かったと思うことをおしえてください。</t>
    <rPh sb="0" eb="2">
      <t>かいご</t>
    </rPh>
    <rPh sb="3" eb="5">
      <t>しごと</t>
    </rPh>
    <rPh sb="8" eb="9">
      <t>よ</t>
    </rPh>
    <rPh sb="13" eb="14">
      <t>おも</t>
    </rPh>
    <phoneticPr fontId="2" type="Hiragana" alignment="center"/>
  </si>
  <si>
    <t>設問２２</t>
    <rPh sb="0" eb="2">
      <t>セツモン</t>
    </rPh>
    <phoneticPr fontId="1"/>
  </si>
  <si>
    <t>介護の仕事についての目標をおしえてください。</t>
    <rPh sb="0" eb="2">
      <t>かいご</t>
    </rPh>
    <rPh sb="3" eb="5">
      <t>しごと</t>
    </rPh>
    <rPh sb="10" eb="12">
      <t>もくひょう</t>
    </rPh>
    <phoneticPr fontId="2" type="Hiragana" alignment="center"/>
  </si>
  <si>
    <t>言葉が通じない</t>
    <rPh sb="0" eb="2">
      <t>ことば</t>
    </rPh>
    <rPh sb="3" eb="4">
      <t>つう</t>
    </rPh>
    <phoneticPr fontId="2" type="Hiragana" alignment="center"/>
  </si>
  <si>
    <t>趣味や遊びのための時間や場所がない</t>
    <rPh sb="0" eb="2">
      <t>しゅみ</t>
    </rPh>
    <rPh sb="3" eb="4">
      <t>あそ</t>
    </rPh>
    <rPh sb="9" eb="11">
      <t>じかん</t>
    </rPh>
    <rPh sb="12" eb="14">
      <t>ばしょ</t>
    </rPh>
    <phoneticPr fontId="2" type="Hiragana" alignment="center"/>
  </si>
  <si>
    <t>生活費が高い</t>
    <rPh sb="0" eb="3">
      <t>せいかつひ</t>
    </rPh>
    <rPh sb="4" eb="5">
      <t>たか</t>
    </rPh>
    <phoneticPr fontId="2" type="Hiragana" alignment="center"/>
  </si>
  <si>
    <t>病気や怪我をしたとき</t>
    <rPh sb="0" eb="2">
      <t>びょうき</t>
    </rPh>
    <rPh sb="3" eb="5">
      <t>けが</t>
    </rPh>
    <phoneticPr fontId="2" type="Hiragana" alignment="center"/>
  </si>
  <si>
    <t>交通が不便</t>
    <rPh sb="0" eb="2">
      <t>こうつう</t>
    </rPh>
    <rPh sb="3" eb="5">
      <t>ふべん</t>
    </rPh>
    <phoneticPr fontId="2" type="Hiragana" alignment="center"/>
  </si>
  <si>
    <t>友達がいない</t>
    <rPh sb="0" eb="2">
      <t>ともだち</t>
    </rPh>
    <phoneticPr fontId="2" type="Hiragana" alignment="center"/>
  </si>
  <si>
    <t>宗教に関すること</t>
    <rPh sb="0" eb="2">
      <t>しゅうきょう</t>
    </rPh>
    <rPh sb="3" eb="4">
      <t>かん</t>
    </rPh>
    <phoneticPr fontId="2" type="Hiragana" alignment="center"/>
  </si>
  <si>
    <t>食べ物がおいしくない</t>
    <rPh sb="0" eb="1">
      <t>た</t>
    </rPh>
    <rPh sb="2" eb="3">
      <t>もの</t>
    </rPh>
    <phoneticPr fontId="2" type="Hiragana" alignment="center"/>
  </si>
  <si>
    <t>法律や税金に関すること</t>
    <rPh sb="0" eb="2">
      <t>ほうりつ</t>
    </rPh>
    <rPh sb="3" eb="5">
      <t>ぜいきん</t>
    </rPh>
    <rPh sb="6" eb="7">
      <t>かん</t>
    </rPh>
    <phoneticPr fontId="2" type="Hiragana" alignment="center"/>
  </si>
  <si>
    <t>近くに住む人と問題がある</t>
    <rPh sb="0" eb="1">
      <t>ちか</t>
    </rPh>
    <rPh sb="3" eb="4">
      <t>す</t>
    </rPh>
    <rPh sb="5" eb="6">
      <t>ひと</t>
    </rPh>
    <rPh sb="7" eb="9">
      <t>もんだい</t>
    </rPh>
    <phoneticPr fontId="2" type="Hiragana" alignment="center"/>
  </si>
  <si>
    <t>困っていることはない</t>
    <rPh sb="0" eb="1">
      <t>こま</t>
    </rPh>
    <phoneticPr fontId="2" type="Hiragana" alignment="center"/>
  </si>
  <si>
    <t>その他</t>
    <rPh sb="2" eb="3">
      <t>た</t>
    </rPh>
    <phoneticPr fontId="2" type="Hiragana" alignment="center"/>
  </si>
  <si>
    <t>更衣介助</t>
    <rPh sb="0" eb="2">
      <t>こうい</t>
    </rPh>
    <rPh sb="2" eb="4">
      <t>かいじょ</t>
    </rPh>
    <phoneticPr fontId="2" type="Hiragana" alignment="center"/>
  </si>
  <si>
    <t>記録・申し送り</t>
    <rPh sb="0" eb="2">
      <t>きろく</t>
    </rPh>
    <rPh sb="3" eb="4">
      <t>もう</t>
    </rPh>
    <rPh sb="5" eb="6">
      <t>おく</t>
    </rPh>
    <phoneticPr fontId="2" type="Hiragana" alignment="center"/>
  </si>
  <si>
    <t>レクリエーション</t>
    <phoneticPr fontId="2" type="Hiragana" alignment="center"/>
  </si>
  <si>
    <t>生活援助</t>
    <rPh sb="0" eb="2">
      <t>せいかつ</t>
    </rPh>
    <rPh sb="2" eb="4">
      <t>えんじょ</t>
    </rPh>
    <phoneticPr fontId="2" type="Hiragana" alignment="center"/>
  </si>
  <si>
    <t>夜勤業務</t>
    <rPh sb="0" eb="2">
      <t>やきん</t>
    </rPh>
    <rPh sb="2" eb="4">
      <t>ぎょうむ</t>
    </rPh>
    <phoneticPr fontId="2" type="Hiragana" alignment="center"/>
  </si>
  <si>
    <t>人間関係が難しい</t>
    <rPh sb="0" eb="2">
      <t>にんげん</t>
    </rPh>
    <rPh sb="2" eb="4">
      <t>かんけい</t>
    </rPh>
    <rPh sb="5" eb="6">
      <t>むずか</t>
    </rPh>
    <phoneticPr fontId="2" type="Hiragana" alignment="center"/>
  </si>
  <si>
    <t>給与や待遇に不満がある</t>
    <rPh sb="0" eb="2">
      <t>きゅうよ</t>
    </rPh>
    <rPh sb="3" eb="5">
      <t>たいぐう</t>
    </rPh>
    <rPh sb="6" eb="8">
      <t>ふまん</t>
    </rPh>
    <phoneticPr fontId="2" type="Hiragana" alignment="center"/>
  </si>
  <si>
    <t>宗教の時間や場所がない</t>
    <rPh sb="0" eb="2">
      <t>しゅうきょう</t>
    </rPh>
    <rPh sb="3" eb="5">
      <t>じかん</t>
    </rPh>
    <rPh sb="6" eb="8">
      <t>ばしょ</t>
    </rPh>
    <phoneticPr fontId="2" type="Hiragana" alignment="center"/>
  </si>
  <si>
    <t>方言がわからない</t>
    <rPh sb="0" eb="2">
      <t>ほうげん</t>
    </rPh>
    <phoneticPr fontId="2" type="Hiragana" alignment="center"/>
  </si>
  <si>
    <t>休みがとれない</t>
    <rPh sb="0" eb="1">
      <t>やす</t>
    </rPh>
    <phoneticPr fontId="2" type="Hiragana" alignment="center"/>
  </si>
  <si>
    <t>名前を覚えるのが難しい</t>
    <rPh sb="0" eb="2">
      <t>なまえ</t>
    </rPh>
    <rPh sb="3" eb="4">
      <t>おぼ</t>
    </rPh>
    <rPh sb="8" eb="9">
      <t>むずか</t>
    </rPh>
    <phoneticPr fontId="2" type="Hiragana" alignment="center"/>
  </si>
  <si>
    <t>専門用語が難しい</t>
    <rPh sb="0" eb="2">
      <t>せんもん</t>
    </rPh>
    <rPh sb="2" eb="4">
      <t>ようご</t>
    </rPh>
    <rPh sb="5" eb="6">
      <t>むずか</t>
    </rPh>
    <phoneticPr fontId="2" type="Hiragana" alignment="center"/>
  </si>
  <si>
    <t>日本語を勉強する時間がない</t>
    <rPh sb="0" eb="3">
      <t>にほんご</t>
    </rPh>
    <rPh sb="4" eb="6">
      <t>べんきょう</t>
    </rPh>
    <rPh sb="8" eb="10">
      <t>じかん</t>
    </rPh>
    <phoneticPr fontId="2" type="Hiragana" alignment="center"/>
  </si>
  <si>
    <t>介護を勉強する時間がない</t>
    <rPh sb="0" eb="2">
      <t>かいご</t>
    </rPh>
    <rPh sb="3" eb="5">
      <t>べんきょう</t>
    </rPh>
    <rPh sb="7" eb="9">
      <t>じかん</t>
    </rPh>
    <phoneticPr fontId="2" type="Hiragana" alignment="center"/>
  </si>
  <si>
    <t>言いたいことが表現できない</t>
    <rPh sb="0" eb="1">
      <t>い</t>
    </rPh>
    <rPh sb="7" eb="9">
      <t>ひょうげん</t>
    </rPh>
    <phoneticPr fontId="2" type="Hiragana" alignment="center"/>
  </si>
  <si>
    <t>利用者様の気持ちを理解するのが難しい</t>
    <rPh sb="0" eb="4">
      <t>りようしゃさま</t>
    </rPh>
    <rPh sb="5" eb="7">
      <t>きも</t>
    </rPh>
    <rPh sb="9" eb="11">
      <t>りかい</t>
    </rPh>
    <rPh sb="15" eb="16">
      <t>むずか</t>
    </rPh>
    <phoneticPr fontId="2" type="Hiragana" alignment="center"/>
  </si>
  <si>
    <t>通勤が不便である</t>
    <rPh sb="0" eb="2">
      <t>つうきん</t>
    </rPh>
    <rPh sb="3" eb="5">
      <t>ふべん</t>
    </rPh>
    <phoneticPr fontId="2" type="Hiragana" alignment="center"/>
  </si>
  <si>
    <t>１９歳以下</t>
    <rPh sb="2" eb="3">
      <t>さい</t>
    </rPh>
    <rPh sb="3" eb="5">
      <t>いか</t>
    </rPh>
    <phoneticPr fontId="2" type="Hiragana" alignment="center"/>
  </si>
  <si>
    <t>２０歳～２９歳</t>
    <rPh sb="2" eb="3">
      <t>さい</t>
    </rPh>
    <rPh sb="6" eb="7">
      <t>さい</t>
    </rPh>
    <phoneticPr fontId="2" type="Hiragana" alignment="center"/>
  </si>
  <si>
    <t>３０歳～３９歳</t>
    <rPh sb="2" eb="3">
      <t>さい</t>
    </rPh>
    <rPh sb="6" eb="7">
      <t>さい</t>
    </rPh>
    <phoneticPr fontId="2" type="Hiragana" alignment="center"/>
  </si>
  <si>
    <t>４０歳～４９歳</t>
    <rPh sb="2" eb="3">
      <t>さい</t>
    </rPh>
    <rPh sb="6" eb="7">
      <t>さい</t>
    </rPh>
    <phoneticPr fontId="2" type="Hiragana" alignment="center"/>
  </si>
  <si>
    <t>５０歳～５９歳</t>
    <rPh sb="2" eb="3">
      <t>さい</t>
    </rPh>
    <rPh sb="6" eb="7">
      <t>さい</t>
    </rPh>
    <phoneticPr fontId="2" type="Hiragana" alignment="center"/>
  </si>
  <si>
    <t>ごみの出し方がわからない</t>
    <rPh sb="3" eb="4">
      <t>だ</t>
    </rPh>
    <rPh sb="5" eb="6">
      <t>だし</t>
    </rPh>
    <phoneticPr fontId="2" type="Hiragana" alignment="center"/>
  </si>
  <si>
    <t>１年～３年未満</t>
    <rPh sb="1" eb="2">
      <t>ねん</t>
    </rPh>
    <rPh sb="4" eb="5">
      <t>ねん</t>
    </rPh>
    <rPh sb="5" eb="7">
      <t>みまん</t>
    </rPh>
    <phoneticPr fontId="2" type="Hiragana" alignment="center"/>
  </si>
  <si>
    <t>３年～５年未満</t>
    <rPh sb="1" eb="2">
      <t>ねん</t>
    </rPh>
    <rPh sb="4" eb="5">
      <t>ねん</t>
    </rPh>
    <rPh sb="5" eb="7">
      <t>みまん</t>
    </rPh>
    <phoneticPr fontId="2" type="Hiragana" alignment="center"/>
  </si>
  <si>
    <t>１０年～２０年未満</t>
    <rPh sb="2" eb="3">
      <t>ねん</t>
    </rPh>
    <rPh sb="6" eb="7">
      <t>ねん</t>
    </rPh>
    <rPh sb="7" eb="9">
      <t>みまん</t>
    </rPh>
    <phoneticPr fontId="2" type="Hiragana" alignment="center"/>
  </si>
  <si>
    <t>２０年以上</t>
    <rPh sb="2" eb="3">
      <t>ねん</t>
    </rPh>
    <rPh sb="3" eb="5">
      <t>いじょう</t>
    </rPh>
    <phoneticPr fontId="2" type="Hiragana" alignment="center"/>
  </si>
  <si>
    <t>判別コード</t>
    <rPh sb="0" eb="2">
      <t>はんべつ</t>
    </rPh>
    <phoneticPr fontId="2" type="Hiragana" alignment="center"/>
  </si>
  <si>
    <t>１日～３日</t>
    <rPh sb="1" eb="2">
      <t>にち</t>
    </rPh>
    <rPh sb="4" eb="5">
      <t>にち</t>
    </rPh>
    <phoneticPr fontId="2" type="Hiragana" alignment="center"/>
  </si>
  <si>
    <t>４日～５日</t>
    <rPh sb="1" eb="2">
      <t>にち</t>
    </rPh>
    <rPh sb="4" eb="5">
      <t>にち</t>
    </rPh>
    <phoneticPr fontId="2" type="Hiragana" alignment="center"/>
  </si>
  <si>
    <t>移動介助</t>
    <rPh sb="0" eb="2">
      <t>いどう</t>
    </rPh>
    <rPh sb="2" eb="4">
      <t>かいじょ</t>
    </rPh>
    <phoneticPr fontId="2" type="Hiragana" alignment="center"/>
  </si>
  <si>
    <t>移乗介助</t>
    <rPh sb="0" eb="4">
      <t>いじょうかいじょ</t>
    </rPh>
    <phoneticPr fontId="2" type="Hiragana" alignment="center"/>
  </si>
  <si>
    <t>入浴介助</t>
    <rPh sb="0" eb="4">
      <t>にゅうよくかいじょ</t>
    </rPh>
    <phoneticPr fontId="2" type="Hiragana" alignment="center"/>
  </si>
  <si>
    <t>食事介助</t>
    <rPh sb="0" eb="4">
      <t>しょくじかいじょ</t>
    </rPh>
    <phoneticPr fontId="2" type="Hiragana" alignment="center"/>
  </si>
  <si>
    <t>排泄介助</t>
    <rPh sb="0" eb="4">
      <t>はいせつかいじょ</t>
    </rPh>
    <phoneticPr fontId="2" type="Hiragana" alignment="center"/>
  </si>
  <si>
    <t>母国語で分かる情報が少ない</t>
    <rPh sb="0" eb="3">
      <t>ぼこくご</t>
    </rPh>
    <rPh sb="4" eb="5">
      <t>わ</t>
    </rPh>
    <rPh sb="7" eb="9">
      <t>じょうほう</t>
    </rPh>
    <rPh sb="10" eb="11">
      <t>すく</t>
    </rPh>
    <phoneticPr fontId="2" type="Hiragana" alignment="center"/>
  </si>
  <si>
    <t>認知症の介護</t>
    <rPh sb="0" eb="3">
      <t>にんちしょう</t>
    </rPh>
    <rPh sb="4" eb="6">
      <t>かいご</t>
    </rPh>
    <phoneticPr fontId="2" type="Hiragana" alignment="center"/>
  </si>
  <si>
    <t>介護の専門用語</t>
    <rPh sb="0" eb="2">
      <t>かいご</t>
    </rPh>
    <rPh sb="3" eb="5">
      <t>せんもん</t>
    </rPh>
    <rPh sb="5" eb="7">
      <t>ようご</t>
    </rPh>
    <phoneticPr fontId="2" type="Hiragana" alignment="center"/>
  </si>
  <si>
    <t>この様式1枚のみを印刷してFAXでお送りいただいても構いません</t>
    <rPh sb="2" eb="4">
      <t>ヨウシキ</t>
    </rPh>
    <rPh sb="5" eb="6">
      <t>マイ</t>
    </rPh>
    <rPh sb="9" eb="11">
      <t>インサツ</t>
    </rPh>
    <rPh sb="18" eb="19">
      <t>オク</t>
    </rPh>
    <rPh sb="26" eb="27">
      <t>カマ</t>
    </rPh>
    <phoneticPr fontId="1"/>
  </si>
  <si>
    <t>送信先FAX番号：０５７５（２４）９４３２</t>
    <rPh sb="0" eb="2">
      <t>ソウシン</t>
    </rPh>
    <rPh sb="2" eb="3">
      <t>サキ</t>
    </rPh>
    <rPh sb="6" eb="8">
      <t>バンゴウ</t>
    </rPh>
    <phoneticPr fontId="1"/>
  </si>
  <si>
    <t>Ｎ１</t>
    <phoneticPr fontId="1"/>
  </si>
  <si>
    <t>Ｎ２</t>
    <phoneticPr fontId="2" type="Hiragana" alignment="center"/>
  </si>
  <si>
    <t>Ｎ３</t>
    <phoneticPr fontId="2" type="Hiragana" alignment="center"/>
  </si>
  <si>
    <t>Ｎ４</t>
    <phoneticPr fontId="2" type="Hiragana" alignment="center"/>
  </si>
  <si>
    <t>Ｎ５</t>
    <phoneticPr fontId="2" type="Hiragana" alignment="center"/>
  </si>
  <si>
    <t>１級</t>
    <rPh sb="1" eb="2">
      <t>キュウ</t>
    </rPh>
    <phoneticPr fontId="1"/>
  </si>
  <si>
    <t>２級</t>
    <rPh sb="1" eb="2">
      <t>キュウ</t>
    </rPh>
    <phoneticPr fontId="1"/>
  </si>
  <si>
    <t>３級</t>
    <rPh sb="1" eb="2">
      <t>キュウ</t>
    </rPh>
    <phoneticPr fontId="1"/>
  </si>
  <si>
    <t>４級</t>
    <rPh sb="1" eb="2">
      <t>キュウ</t>
    </rPh>
    <phoneticPr fontId="1"/>
  </si>
  <si>
    <t>５級</t>
    <rPh sb="1" eb="2">
      <t>キュウ</t>
    </rPh>
    <phoneticPr fontId="1"/>
  </si>
  <si>
    <t>介護の職場では、１週間に何日くらい働いていますか</t>
    <rPh sb="0" eb="2">
      <t>かいご</t>
    </rPh>
    <rPh sb="3" eb="5">
      <t>しょくば</t>
    </rPh>
    <rPh sb="9" eb="11">
      <t>しゅうかん</t>
    </rPh>
    <rPh sb="12" eb="14">
      <t>なんにち</t>
    </rPh>
    <rPh sb="17" eb="18">
      <t>はたら</t>
    </rPh>
    <phoneticPr fontId="2" type="Hiragana" alignment="center"/>
  </si>
  <si>
    <t>介護の職場では、１日に何時間くらい働いていますか。</t>
    <rPh sb="0" eb="2">
      <t>かいご</t>
    </rPh>
    <rPh sb="3" eb="5">
      <t>しょくば</t>
    </rPh>
    <rPh sb="9" eb="10">
      <t>にち</t>
    </rPh>
    <rPh sb="11" eb="14">
      <t>なんじかん</t>
    </rPh>
    <rPh sb="17" eb="18">
      <t>はたら</t>
    </rPh>
    <phoneticPr fontId="2" type="Hiragana" alignment="center"/>
  </si>
  <si>
    <t>介護の仕事をするにあたり、困っていることはありますか。</t>
    <rPh sb="0" eb="2">
      <t>かいご</t>
    </rPh>
    <rPh sb="3" eb="5">
      <t>しごと</t>
    </rPh>
    <rPh sb="13" eb="14">
      <t>こま</t>
    </rPh>
    <phoneticPr fontId="2" type="Hiragana" alignment="center"/>
  </si>
  <si>
    <t>（３つまで）</t>
    <phoneticPr fontId="2" type="Hiragana" alignment="center"/>
  </si>
  <si>
    <t>※「13.その他」の場合は、具体的に記入してください。</t>
    <rPh sb="7" eb="8">
      <t>た</t>
    </rPh>
    <rPh sb="10" eb="12">
      <t>ばあい</t>
    </rPh>
    <rPh sb="14" eb="17">
      <t>ぐたいてき</t>
    </rPh>
    <rPh sb="18" eb="20">
      <t>きにゅう</t>
    </rPh>
    <phoneticPr fontId="2" type="Hiragana" alignment="center"/>
  </si>
  <si>
    <t>日常生活で困っていることはありますか。</t>
    <rPh sb="0" eb="4">
      <t>にちじょうせいかつ</t>
    </rPh>
    <rPh sb="5" eb="6">
      <t>こま</t>
    </rPh>
    <phoneticPr fontId="2" type="Hiragana" alignment="center"/>
  </si>
  <si>
    <t>※「2.いいえ」の場合は、その理由をご記入ください。</t>
    <rPh sb="9" eb="11">
      <t>ばあい</t>
    </rPh>
    <rPh sb="15" eb="17">
      <t>りゆう</t>
    </rPh>
    <rPh sb="19" eb="21">
      <t>きにゅう</t>
    </rPh>
    <phoneticPr fontId="2" type="Hiragana" alignment="center"/>
  </si>
  <si>
    <t>このアンケートは中部学院大学が岐阜県から委託を受けて実施しています。</t>
    <rPh sb="8" eb="10">
      <t>チュウブ</t>
    </rPh>
    <rPh sb="10" eb="12">
      <t>ガクイン</t>
    </rPh>
    <rPh sb="12" eb="14">
      <t>ダイガク</t>
    </rPh>
    <rPh sb="15" eb="18">
      <t>ギフケン</t>
    </rPh>
    <rPh sb="20" eb="22">
      <t>イタク</t>
    </rPh>
    <rPh sb="23" eb="24">
      <t>ウ</t>
    </rPh>
    <rPh sb="26" eb="28">
      <t>ジッシ</t>
    </rPh>
    <phoneticPr fontId="1"/>
  </si>
  <si>
    <t>※「11.その他」の場合は、具体的に記入してください。</t>
    <rPh sb="7" eb="8">
      <t>た</t>
    </rPh>
    <rPh sb="10" eb="12">
      <t>ばあい</t>
    </rPh>
    <rPh sb="14" eb="17">
      <t>ぐたいてき</t>
    </rPh>
    <rPh sb="18" eb="20">
      <t>きにゅう</t>
    </rPh>
    <phoneticPr fontId="2" type="Hiragana" alignment="center"/>
  </si>
  <si>
    <t>アンケートはこれで終わりです。ご協力ありがとうございました。</t>
    <rPh sb="9" eb="10">
      <t>お</t>
    </rPh>
    <rPh sb="16" eb="18">
      <t>きょうりょく</t>
    </rPh>
    <phoneticPr fontId="2" type="Hiragana" alignment="center"/>
  </si>
  <si>
    <t>◎各設問について、</t>
    <rPh sb="1" eb="4">
      <t>かくせつもん</t>
    </rPh>
    <phoneticPr fontId="2" type="Hiragana" alignment="distributed"/>
  </si>
  <si>
    <t>あなたの日本語能力は次のどれですか。</t>
    <rPh sb="4" eb="7">
      <t>にほんご</t>
    </rPh>
    <rPh sb="7" eb="9">
      <t>のうりょく</t>
    </rPh>
    <rPh sb="10" eb="11">
      <t>つぎ</t>
    </rPh>
    <phoneticPr fontId="2" type="Hiragana" alignment="center"/>
  </si>
  <si>
    <t>あてはまるものの左枠に数字の「１」を記入してください。</t>
    <rPh sb="8" eb="10">
      <t>ひだりわく</t>
    </rPh>
    <rPh sb="11" eb="13">
      <t>すうじ</t>
    </rPh>
    <rPh sb="18" eb="20">
      <t>きにゅう</t>
    </rPh>
    <phoneticPr fontId="2" type="Hiragana" alignment="center"/>
  </si>
  <si>
    <t>※上記の他に日本語の試験や検定を取得している場合は、具体的に記入してください。</t>
    <rPh sb="1" eb="3">
      <t>じょうき</t>
    </rPh>
    <rPh sb="4" eb="5">
      <t>ほか</t>
    </rPh>
    <rPh sb="6" eb="9">
      <t>にほんご</t>
    </rPh>
    <rPh sb="10" eb="12">
      <t>しけん</t>
    </rPh>
    <rPh sb="13" eb="15">
      <t>けんてい</t>
    </rPh>
    <rPh sb="16" eb="18">
      <t>しゅとく</t>
    </rPh>
    <rPh sb="22" eb="24">
      <t>ばあい</t>
    </rPh>
    <rPh sb="26" eb="29">
      <t>ぐたいてき</t>
    </rPh>
    <rPh sb="30" eb="32">
      <t>きにゅう</t>
    </rPh>
    <phoneticPr fontId="2" type="Hiragana" alignment="center"/>
  </si>
  <si>
    <t>※「5.その他」の場合は、具体的に記入してください。⇒</t>
    <rPh sb="6" eb="7">
      <t>た</t>
    </rPh>
    <rPh sb="9" eb="11">
      <t>ばあい</t>
    </rPh>
    <rPh sb="13" eb="16">
      <t>ぐたいてき</t>
    </rPh>
    <rPh sb="17" eb="19">
      <t>きにゅう</t>
    </rPh>
    <phoneticPr fontId="2" type="Hiragana" alignment="center"/>
  </si>
  <si>
    <t>ベトナム</t>
    <phoneticPr fontId="1" type="Hiragana" alignment="center"/>
  </si>
  <si>
    <t>インドネシア</t>
    <phoneticPr fontId="1" type="Hiragana" alignment="center"/>
  </si>
  <si>
    <t>ミャンマー</t>
    <phoneticPr fontId="2" type="Hiragana" alignment="center"/>
  </si>
  <si>
    <t>ネパール</t>
    <phoneticPr fontId="1" type="Hiragana" alignment="center"/>
  </si>
  <si>
    <t>カンボジア</t>
    <phoneticPr fontId="1" type="Hiragana" alignment="center"/>
  </si>
  <si>
    <t>ブラジル</t>
    <phoneticPr fontId="1" type="Hiragana" alignment="center"/>
  </si>
  <si>
    <t>タイ</t>
    <phoneticPr fontId="1" type="Hiragana" alignment="center"/>
  </si>
  <si>
    <t>モンゴル</t>
    <phoneticPr fontId="2" type="Hiragana" alignment="center"/>
  </si>
  <si>
    <t>その他</t>
    <rPh sb="2" eb="3">
      <t>た</t>
    </rPh>
    <phoneticPr fontId="2" type="Hiragana" alignment="distributed"/>
  </si>
  <si>
    <t>６０歳以上</t>
    <rPh sb="2" eb="3">
      <t>さい</t>
    </rPh>
    <rPh sb="3" eb="5">
      <t>いじょう</t>
    </rPh>
    <phoneticPr fontId="2" type="Hiragana" alignment="center"/>
  </si>
  <si>
    <t>文化や習慣が違う</t>
    <rPh sb="0" eb="2">
      <t>ぶんか</t>
    </rPh>
    <rPh sb="3" eb="5">
      <t>しゅうかん</t>
    </rPh>
    <rPh sb="6" eb="7">
      <t>ちが</t>
    </rPh>
    <phoneticPr fontId="2" type="Hiragana" alignment="center"/>
  </si>
  <si>
    <t>外国人だからと差別を感じる</t>
    <rPh sb="0" eb="2">
      <t>がいこく</t>
    </rPh>
    <rPh sb="2" eb="3">
      <t>じん</t>
    </rPh>
    <rPh sb="7" eb="9">
      <t>さべつ</t>
    </rPh>
    <rPh sb="10" eb="11">
      <t>かん</t>
    </rPh>
    <phoneticPr fontId="2" type="Hiragana" alignment="center"/>
  </si>
  <si>
    <t>※「16.その他」の場合は、具体的に記入してください。</t>
    <rPh sb="7" eb="8">
      <t>た</t>
    </rPh>
    <rPh sb="10" eb="12">
      <t>ばあい</t>
    </rPh>
    <rPh sb="14" eb="17">
      <t>ぐたいてき</t>
    </rPh>
    <rPh sb="18" eb="20">
      <t>きにゅう</t>
    </rPh>
    <phoneticPr fontId="2" type="Hiragana" alignment="center"/>
  </si>
  <si>
    <t>設問１4</t>
    <rPh sb="0" eb="2">
      <t>セツモン</t>
    </rPh>
    <phoneticPr fontId="1"/>
  </si>
  <si>
    <t>設問１5</t>
    <rPh sb="0" eb="2">
      <t>セツモン</t>
    </rPh>
    <phoneticPr fontId="1"/>
  </si>
  <si>
    <t>介護について受けたい研修はありますか。</t>
    <rPh sb="0" eb="2">
      <t>かいご</t>
    </rPh>
    <rPh sb="6" eb="7">
      <t>う</t>
    </rPh>
    <rPh sb="10" eb="12">
      <t>けんしゅう</t>
    </rPh>
    <phoneticPr fontId="2" type="Hiragana" alignment="center"/>
  </si>
  <si>
    <t>介護の技術</t>
    <rPh sb="0" eb="2">
      <t>かいご</t>
    </rPh>
    <rPh sb="3" eb="5">
      <t>ぎじゅつ</t>
    </rPh>
    <phoneticPr fontId="2" type="Hiragana" alignment="center"/>
  </si>
  <si>
    <t>福祉機器の使い方</t>
    <rPh sb="0" eb="4">
      <t>ふくしきき</t>
    </rPh>
    <rPh sb="5" eb="6">
      <t>つか</t>
    </rPh>
    <rPh sb="7" eb="8">
      <t>かた</t>
    </rPh>
    <phoneticPr fontId="2" type="Hiragana" alignment="center"/>
  </si>
  <si>
    <t>コミュニケーションの方法</t>
    <rPh sb="10" eb="12">
      <t>ほうほう</t>
    </rPh>
    <phoneticPr fontId="2" type="Hiragana" alignment="center"/>
  </si>
  <si>
    <t>レクリエーションの方法</t>
    <rPh sb="9" eb="11">
      <t>ほうほう</t>
    </rPh>
    <phoneticPr fontId="2" type="Hiragana" alignment="center"/>
  </si>
  <si>
    <t>今後、どれくらい日本に滞在したいと思いますか。</t>
    <rPh sb="0" eb="2">
      <t>こんご</t>
    </rPh>
    <rPh sb="8" eb="10">
      <t>にほん</t>
    </rPh>
    <rPh sb="11" eb="13">
      <t>たいざい</t>
    </rPh>
    <rPh sb="17" eb="18">
      <t>おも</t>
    </rPh>
    <phoneticPr fontId="2" type="Hiragana" alignment="center"/>
  </si>
  <si>
    <t>設問２３</t>
    <rPh sb="0" eb="2">
      <t>セツモン</t>
    </rPh>
    <phoneticPr fontId="1"/>
  </si>
  <si>
    <t>岐阜県に来てよかったことを教えてください。</t>
    <rPh sb="0" eb="3">
      <t>ぎふけん</t>
    </rPh>
    <rPh sb="4" eb="5">
      <t>き</t>
    </rPh>
    <rPh sb="13" eb="14">
      <t>おし</t>
    </rPh>
    <phoneticPr fontId="1" type="Hiragana"/>
  </si>
  <si>
    <t>設問２０</t>
    <rPh sb="0" eb="2">
      <t>セツモン</t>
    </rPh>
    <phoneticPr fontId="1"/>
  </si>
  <si>
    <t>P8</t>
    <phoneticPr fontId="1"/>
  </si>
  <si>
    <t>設問１2</t>
    <rPh sb="0" eb="2">
      <t>セツモン</t>
    </rPh>
    <phoneticPr fontId="1"/>
  </si>
  <si>
    <t>設問１3</t>
    <rPh sb="0" eb="2">
      <t>セツモン</t>
    </rPh>
    <phoneticPr fontId="1"/>
  </si>
  <si>
    <t>コロナウイルス感染症のことで困っていることはありますか。</t>
    <rPh sb="7" eb="10">
      <t>かんせんしょう</t>
    </rPh>
    <rPh sb="14" eb="15">
      <t>こま</t>
    </rPh>
    <phoneticPr fontId="1" type="Hiragana"/>
  </si>
  <si>
    <t>設問７</t>
    <rPh sb="0" eb="2">
      <t>セツモン</t>
    </rPh>
    <phoneticPr fontId="1"/>
  </si>
  <si>
    <t>設問８</t>
    <rPh sb="0" eb="2">
      <t>セツモン</t>
    </rPh>
    <phoneticPr fontId="1"/>
  </si>
  <si>
    <t>設問１７</t>
    <rPh sb="0" eb="2">
      <t>セツモン</t>
    </rPh>
    <phoneticPr fontId="1"/>
  </si>
  <si>
    <t>設問１８</t>
    <rPh sb="0" eb="2">
      <t>セツモン</t>
    </rPh>
    <phoneticPr fontId="1"/>
  </si>
  <si>
    <t>設問１０</t>
    <rPh sb="0" eb="2">
      <t>セツモン</t>
    </rPh>
    <phoneticPr fontId="1"/>
  </si>
  <si>
    <t>設問９</t>
    <rPh sb="0" eb="2">
      <t>セツモン</t>
    </rPh>
    <phoneticPr fontId="1"/>
  </si>
  <si>
    <t>特定活動(EPA介護福祉士候補者)</t>
    <rPh sb="0" eb="2">
      <t>とくてい</t>
    </rPh>
    <rPh sb="2" eb="4">
      <t>かつどう</t>
    </rPh>
    <rPh sb="8" eb="10">
      <t>かいご</t>
    </rPh>
    <rPh sb="10" eb="13">
      <t>ふくしし</t>
    </rPh>
    <rPh sb="13" eb="16">
      <t>こうほしゃ</t>
    </rPh>
    <phoneticPr fontId="2" type="Hiragana" alignment="center"/>
  </si>
  <si>
    <t>※「7.その他」の場合は、在留資格を記入してください。⇒</t>
    <rPh sb="6" eb="7">
      <t>た</t>
    </rPh>
    <rPh sb="9" eb="11">
      <t>ばあい</t>
    </rPh>
    <rPh sb="13" eb="15">
      <t>ざいりゅう</t>
    </rPh>
    <rPh sb="15" eb="17">
      <t>しかく</t>
    </rPh>
    <rPh sb="18" eb="20">
      <t>きにゅう</t>
    </rPh>
    <phoneticPr fontId="2" type="Hiragana" alignment="center"/>
  </si>
  <si>
    <t>※「8.その他」の場合は、具体的にご記入ください。</t>
    <rPh sb="6" eb="7">
      <t>た</t>
    </rPh>
    <rPh sb="9" eb="11">
      <t>ばあい</t>
    </rPh>
    <rPh sb="13" eb="16">
      <t>ぐたいてき</t>
    </rPh>
    <rPh sb="18" eb="20">
      <t>きにゅう</t>
    </rPh>
    <phoneticPr fontId="2" type="Hiragana" alignment="center"/>
  </si>
  <si>
    <t>1.国籍</t>
    <rPh sb="2" eb="4">
      <t>コクセキ</t>
    </rPh>
    <phoneticPr fontId="1"/>
  </si>
  <si>
    <t>1.その他</t>
    <rPh sb="4" eb="5">
      <t>タ</t>
    </rPh>
    <phoneticPr fontId="1"/>
  </si>
  <si>
    <t>2.年齢</t>
    <rPh sb="2" eb="4">
      <t>ネンレイ</t>
    </rPh>
    <phoneticPr fontId="1"/>
  </si>
  <si>
    <t>3.性別</t>
    <rPh sb="2" eb="4">
      <t>セイベツ</t>
    </rPh>
    <phoneticPr fontId="1"/>
  </si>
  <si>
    <t>4.N1</t>
    <phoneticPr fontId="1"/>
  </si>
  <si>
    <t>4.N2</t>
    <phoneticPr fontId="1"/>
  </si>
  <si>
    <t>4.N3</t>
    <phoneticPr fontId="1"/>
  </si>
  <si>
    <t>4.N4</t>
    <phoneticPr fontId="1"/>
  </si>
  <si>
    <t>4.N5</t>
    <phoneticPr fontId="1"/>
  </si>
  <si>
    <t>4.1級</t>
    <rPh sb="3" eb="4">
      <t>キュウ</t>
    </rPh>
    <phoneticPr fontId="1"/>
  </si>
  <si>
    <t>4.2級</t>
    <rPh sb="3" eb="4">
      <t>キュウ</t>
    </rPh>
    <phoneticPr fontId="1"/>
  </si>
  <si>
    <t>4.3級</t>
    <rPh sb="3" eb="4">
      <t>キュウ</t>
    </rPh>
    <phoneticPr fontId="1"/>
  </si>
  <si>
    <t>4.4級</t>
    <rPh sb="3" eb="4">
      <t>キュウ</t>
    </rPh>
    <phoneticPr fontId="1"/>
  </si>
  <si>
    <t>4.5級</t>
    <rPh sb="3" eb="4">
      <t>キュウ</t>
    </rPh>
    <phoneticPr fontId="1"/>
  </si>
  <si>
    <t>4.検定</t>
    <rPh sb="2" eb="4">
      <t>ケンテイ</t>
    </rPh>
    <phoneticPr fontId="1"/>
  </si>
  <si>
    <t>4.級</t>
    <rPh sb="2" eb="3">
      <t>キュウ</t>
    </rPh>
    <phoneticPr fontId="1"/>
  </si>
  <si>
    <t>5.在留資格</t>
    <rPh sb="2" eb="4">
      <t>ザイリュウ</t>
    </rPh>
    <rPh sb="4" eb="6">
      <t>シカク</t>
    </rPh>
    <phoneticPr fontId="1"/>
  </si>
  <si>
    <t>5.その他</t>
    <rPh sb="4" eb="5">
      <t>タ</t>
    </rPh>
    <phoneticPr fontId="1"/>
  </si>
  <si>
    <t>8.勤務日数</t>
    <rPh sb="2" eb="4">
      <t>キンム</t>
    </rPh>
    <rPh sb="4" eb="5">
      <t>ニチ</t>
    </rPh>
    <rPh sb="5" eb="6">
      <t>スウ</t>
    </rPh>
    <phoneticPr fontId="1"/>
  </si>
  <si>
    <t>7.在職期間</t>
    <rPh sb="2" eb="4">
      <t>ザイショク</t>
    </rPh>
    <rPh sb="4" eb="6">
      <t>キカン</t>
    </rPh>
    <phoneticPr fontId="1"/>
  </si>
  <si>
    <t>6.在日年数</t>
    <rPh sb="2" eb="4">
      <t>ザイニチ</t>
    </rPh>
    <rPh sb="4" eb="6">
      <t>ネンスウ</t>
    </rPh>
    <phoneticPr fontId="1"/>
  </si>
  <si>
    <t>9.勤務時間</t>
    <rPh sb="2" eb="4">
      <t>キンム</t>
    </rPh>
    <rPh sb="4" eb="6">
      <t>ジカン</t>
    </rPh>
    <phoneticPr fontId="1"/>
  </si>
  <si>
    <t>10.職位</t>
    <rPh sb="3" eb="5">
      <t>ショクイ</t>
    </rPh>
    <phoneticPr fontId="1"/>
  </si>
  <si>
    <t>10.その他</t>
    <rPh sb="5" eb="6">
      <t>タ</t>
    </rPh>
    <phoneticPr fontId="1"/>
  </si>
  <si>
    <t>11.立場</t>
    <rPh sb="3" eb="5">
      <t>タチバ</t>
    </rPh>
    <phoneticPr fontId="1"/>
  </si>
  <si>
    <t>11.その他</t>
    <rPh sb="5" eb="6">
      <t>タ</t>
    </rPh>
    <phoneticPr fontId="1"/>
  </si>
  <si>
    <t>12.職難</t>
    <rPh sb="3" eb="4">
      <t>ショク</t>
    </rPh>
    <rPh sb="4" eb="5">
      <t>ナン</t>
    </rPh>
    <phoneticPr fontId="1"/>
  </si>
  <si>
    <t>12.その他</t>
    <rPh sb="5" eb="6">
      <t>タ</t>
    </rPh>
    <phoneticPr fontId="1"/>
  </si>
  <si>
    <t>13.職困</t>
    <rPh sb="3" eb="4">
      <t>ショク</t>
    </rPh>
    <rPh sb="4" eb="5">
      <t>コン</t>
    </rPh>
    <phoneticPr fontId="1"/>
  </si>
  <si>
    <t>13.その他</t>
    <rPh sb="5" eb="6">
      <t>タ</t>
    </rPh>
    <phoneticPr fontId="1"/>
  </si>
  <si>
    <t>14.日困</t>
    <rPh sb="3" eb="4">
      <t>ニチ</t>
    </rPh>
    <rPh sb="4" eb="5">
      <t>コン</t>
    </rPh>
    <phoneticPr fontId="1"/>
  </si>
  <si>
    <t>14.その他</t>
    <rPh sb="5" eb="6">
      <t>タ</t>
    </rPh>
    <phoneticPr fontId="1"/>
  </si>
  <si>
    <t>15.継続</t>
    <rPh sb="3" eb="5">
      <t>ケイゾク</t>
    </rPh>
    <phoneticPr fontId="1"/>
  </si>
  <si>
    <t>15.理由</t>
    <rPh sb="3" eb="5">
      <t>リユウ</t>
    </rPh>
    <phoneticPr fontId="1"/>
  </si>
  <si>
    <t>16.研修</t>
    <rPh sb="3" eb="5">
      <t>ケンシュウ</t>
    </rPh>
    <phoneticPr fontId="1"/>
  </si>
  <si>
    <t>16.その他</t>
    <rPh sb="5" eb="6">
      <t>タ</t>
    </rPh>
    <phoneticPr fontId="1"/>
  </si>
  <si>
    <t>17.仕送り</t>
    <rPh sb="3" eb="5">
      <t>シオク</t>
    </rPh>
    <phoneticPr fontId="1"/>
  </si>
  <si>
    <t>18.滞在</t>
    <rPh sb="3" eb="5">
      <t>タイザイ</t>
    </rPh>
    <phoneticPr fontId="1"/>
  </si>
  <si>
    <t>19.コロナ困</t>
    <rPh sb="6" eb="7">
      <t>コン</t>
    </rPh>
    <phoneticPr fontId="1"/>
  </si>
  <si>
    <t>20.介護選んだ理由</t>
    <rPh sb="3" eb="5">
      <t>カイゴ</t>
    </rPh>
    <rPh sb="5" eb="6">
      <t>エラ</t>
    </rPh>
    <rPh sb="8" eb="10">
      <t>リユウ</t>
    </rPh>
    <phoneticPr fontId="1"/>
  </si>
  <si>
    <t>21.介護良かった</t>
    <rPh sb="3" eb="5">
      <t>カイゴ</t>
    </rPh>
    <rPh sb="5" eb="6">
      <t>ヨ</t>
    </rPh>
    <phoneticPr fontId="1"/>
  </si>
  <si>
    <t>22.介護目標</t>
    <rPh sb="3" eb="5">
      <t>カイゴ</t>
    </rPh>
    <rPh sb="5" eb="7">
      <t>モクヒョウ</t>
    </rPh>
    <phoneticPr fontId="1"/>
  </si>
  <si>
    <t>23.岐阜</t>
    <rPh sb="3" eb="5">
      <t>ギフ</t>
    </rPh>
    <phoneticPr fontId="1"/>
  </si>
  <si>
    <t>内に回答を記入してください。WEBフォームで回答することもできます。</t>
    <rPh sb="0" eb="1">
      <t>ない</t>
    </rPh>
    <rPh sb="2" eb="4">
      <t>かいとう</t>
    </rPh>
    <rPh sb="5" eb="7">
      <t>きにゅう</t>
    </rPh>
    <rPh sb="22" eb="24">
      <t>かいとう</t>
    </rPh>
    <phoneticPr fontId="2" type="Hiragana" alignment="distributed"/>
  </si>
  <si>
    <t>※「11.その他」の場合は、国籍を記入してください。⇒</t>
    <rPh sb="7" eb="8">
      <t>た</t>
    </rPh>
    <rPh sb="10" eb="12">
      <t>ばあい</t>
    </rPh>
    <rPh sb="14" eb="16">
      <t>こくせき</t>
    </rPh>
    <rPh sb="17" eb="19">
      <t>きにゅう</t>
    </rPh>
    <phoneticPr fontId="2" type="Hiragana" alignment="center"/>
  </si>
  <si>
    <t>あなたの国籍は次のどれですか。あてはまる番号を記入してください。</t>
    <rPh sb="4" eb="6">
      <t>こくせき</t>
    </rPh>
    <rPh sb="7" eb="8">
      <t>つぎ</t>
    </rPh>
    <rPh sb="20" eb="22">
      <t>ばんごう</t>
    </rPh>
    <rPh sb="23" eb="25">
      <t>きにゅう</t>
    </rPh>
    <phoneticPr fontId="2" type="Hiragana" alignment="center"/>
  </si>
  <si>
    <t>あなたの年齢は次のどれですか。あてはまる番号を記入してください。</t>
    <rPh sb="4" eb="6">
      <t>ねんれい</t>
    </rPh>
    <rPh sb="7" eb="8">
      <t>つぎ</t>
    </rPh>
    <rPh sb="20" eb="22">
      <t>ばんごう</t>
    </rPh>
    <rPh sb="23" eb="25">
      <t>きにゅう</t>
    </rPh>
    <phoneticPr fontId="2" type="Hiragana" alignment="center"/>
  </si>
  <si>
    <t>あなたの性別は次のどちらですか。あてはまる番号を記入してください。</t>
    <rPh sb="4" eb="6">
      <t>せいべつ</t>
    </rPh>
    <rPh sb="7" eb="8">
      <t>つぎ</t>
    </rPh>
    <rPh sb="21" eb="23">
      <t>ばんごう</t>
    </rPh>
    <rPh sb="24" eb="26">
      <t>きにゅう</t>
    </rPh>
    <phoneticPr fontId="2" type="Hiragana" alignment="center"/>
  </si>
  <si>
    <t>あなたの在留資格は次のどれですか。あてはまる番号を記入してください。</t>
    <rPh sb="4" eb="8">
      <t>ざいりゅうしかく</t>
    </rPh>
    <rPh sb="9" eb="10">
      <t>つぎ</t>
    </rPh>
    <rPh sb="22" eb="24">
      <t>ばんごう</t>
    </rPh>
    <rPh sb="25" eb="27">
      <t>きにゅう</t>
    </rPh>
    <phoneticPr fontId="2" type="Hiragana" alignment="center"/>
  </si>
  <si>
    <t>下の表からあてはまる番号を記入してください。</t>
    <rPh sb="0" eb="1">
      <t>した</t>
    </rPh>
    <rPh sb="2" eb="3">
      <t>ひょう</t>
    </rPh>
    <rPh sb="10" eb="12">
      <t>ばんごう</t>
    </rPh>
    <rPh sb="13" eb="15">
      <t>きにゅう</t>
    </rPh>
    <phoneticPr fontId="2" type="Hiragana" alignment="center"/>
  </si>
  <si>
    <t>あなたの雇用形態を教えてください。</t>
    <rPh sb="4" eb="6">
      <t>こよう</t>
    </rPh>
    <rPh sb="6" eb="8">
      <t>けいたい</t>
    </rPh>
    <rPh sb="9" eb="10">
      <t>おし</t>
    </rPh>
    <phoneticPr fontId="2" type="Hiragana" alignment="center"/>
  </si>
  <si>
    <t>介護の職場でのあなたの立場は次のどれですか。あてはまる番号を記入してください。</t>
    <rPh sb="0" eb="2">
      <t>かいご</t>
    </rPh>
    <rPh sb="3" eb="5">
      <t>しょくば</t>
    </rPh>
    <rPh sb="11" eb="13">
      <t>たちば</t>
    </rPh>
    <rPh sb="14" eb="15">
      <t>つぎ</t>
    </rPh>
    <rPh sb="27" eb="29">
      <t>ばんごう</t>
    </rPh>
    <rPh sb="30" eb="32">
      <t>きにゅう</t>
    </rPh>
    <phoneticPr fontId="2" type="Hiragana" alignment="center"/>
  </si>
  <si>
    <t>介護の仕事で難しいことは何ですか。下の表からあてはまる番号を記入してください。</t>
    <rPh sb="0" eb="2">
      <t>かいご</t>
    </rPh>
    <rPh sb="3" eb="5">
      <t>しごと</t>
    </rPh>
    <rPh sb="6" eb="7">
      <t>むずか</t>
    </rPh>
    <rPh sb="12" eb="13">
      <t>なん</t>
    </rPh>
    <rPh sb="17" eb="18">
      <t>した</t>
    </rPh>
    <rPh sb="19" eb="20">
      <t>ひょう</t>
    </rPh>
    <rPh sb="27" eb="29">
      <t>ばんごう</t>
    </rPh>
    <rPh sb="30" eb="32">
      <t>きにゅう</t>
    </rPh>
    <phoneticPr fontId="2" type="Hiragana" alignment="center"/>
  </si>
  <si>
    <t>下の表からあてはまる番号を記入してください。（３つまで）</t>
    <rPh sb="0" eb="1">
      <t>した</t>
    </rPh>
    <rPh sb="2" eb="3">
      <t>ひょう</t>
    </rPh>
    <rPh sb="10" eb="12">
      <t>ばんごう</t>
    </rPh>
    <rPh sb="13" eb="15">
      <t>きにゅう</t>
    </rPh>
    <phoneticPr fontId="2" type="Hiragana" alignment="center"/>
  </si>
  <si>
    <t>下の表からあてはまる番号を記入してください。（２つまで）</t>
    <rPh sb="0" eb="1">
      <t>した</t>
    </rPh>
    <rPh sb="2" eb="3">
      <t>ひょう</t>
    </rPh>
    <rPh sb="10" eb="12">
      <t>ばんごう</t>
    </rPh>
    <rPh sb="13" eb="15">
      <t>きにゅう</t>
    </rPh>
    <phoneticPr fontId="2" type="Hiragana" alignment="center"/>
  </si>
  <si>
    <t>介護の仕事を選んだ理由を教えてください。</t>
    <rPh sb="0" eb="2">
      <t>かいご</t>
    </rPh>
    <rPh sb="3" eb="5">
      <t>しごと</t>
    </rPh>
    <rPh sb="6" eb="7">
      <t>えら</t>
    </rPh>
    <rPh sb="9" eb="11">
      <t>りゆう</t>
    </rPh>
    <rPh sb="12" eb="13">
      <t>おし</t>
    </rPh>
    <phoneticPr fontId="1" type="Hiragana"/>
  </si>
  <si>
    <t>2023年度　介護で働く外国人の方へのアンケート</t>
    <rPh sb="4" eb="6">
      <t>ねんど</t>
    </rPh>
    <rPh sb="7" eb="9">
      <t>かいご</t>
    </rPh>
    <rPh sb="10" eb="11">
      <t>はたら</t>
    </rPh>
    <rPh sb="12" eb="14">
      <t>がいこく</t>
    </rPh>
    <rPh sb="14" eb="15">
      <t>じん</t>
    </rPh>
    <rPh sb="16" eb="17">
      <t>かた</t>
    </rPh>
    <phoneticPr fontId="1" type="Hiragana" alignment="distributed"/>
  </si>
  <si>
    <t>2023年7月1日時点で、日本に来てから何年になりますか。</t>
    <rPh sb="4" eb="5">
      <t>ねん</t>
    </rPh>
    <rPh sb="6" eb="7">
      <t>がつ</t>
    </rPh>
    <rPh sb="8" eb="9">
      <t>にち</t>
    </rPh>
    <rPh sb="9" eb="11">
      <t>じてん</t>
    </rPh>
    <rPh sb="13" eb="15">
      <t>にほん</t>
    </rPh>
    <rPh sb="16" eb="17">
      <t>き</t>
    </rPh>
    <rPh sb="20" eb="22">
      <t>なんねん</t>
    </rPh>
    <phoneticPr fontId="2" type="Hiragana" alignment="center"/>
  </si>
  <si>
    <t>2023年7月1日時点で、介護の仕事を始めてから何年になりますか。</t>
    <rPh sb="4" eb="5">
      <t>ねん</t>
    </rPh>
    <rPh sb="6" eb="7">
      <t>がつ</t>
    </rPh>
    <rPh sb="8" eb="9">
      <t>にち</t>
    </rPh>
    <rPh sb="9" eb="11">
      <t>じてん</t>
    </rPh>
    <rPh sb="13" eb="15">
      <t>かいご</t>
    </rPh>
    <rPh sb="16" eb="18">
      <t>しごと</t>
    </rPh>
    <rPh sb="19" eb="20">
      <t>はじ</t>
    </rPh>
    <rPh sb="24" eb="26">
      <t>なんねん</t>
    </rPh>
    <phoneticPr fontId="2" type="Hiragana" alignment="center"/>
  </si>
  <si>
    <t>あなたは友人に介護の仕事をすることをすすめたいと思いますか。</t>
    <rPh sb="4" eb="6">
      <t>ゆうじん</t>
    </rPh>
    <rPh sb="7" eb="9">
      <t>かいご</t>
    </rPh>
    <rPh sb="10" eb="12">
      <t>しごと</t>
    </rPh>
    <rPh sb="24" eb="25">
      <t>おも</t>
    </rPh>
    <phoneticPr fontId="2" type="Hiragana" alignment="center"/>
  </si>
  <si>
    <t>設問２4</t>
    <rPh sb="0" eb="2">
      <t>セツモン</t>
    </rPh>
    <phoneticPr fontId="1"/>
  </si>
  <si>
    <t>（２）日本語や介護技術の向上ができること</t>
    <rPh sb="3" eb="6">
      <t>にほんご</t>
    </rPh>
    <rPh sb="7" eb="9">
      <t>かいご</t>
    </rPh>
    <rPh sb="9" eb="11">
      <t>ぎじゅつ</t>
    </rPh>
    <rPh sb="12" eb="14">
      <t>こうじょう</t>
    </rPh>
    <phoneticPr fontId="1" type="Hiragana"/>
  </si>
  <si>
    <t>（３）スタッフに助けてもらえるなど、働くための環境がよいこと</t>
    <rPh sb="8" eb="9">
      <t>たす</t>
    </rPh>
    <rPh sb="18" eb="19">
      <t>はたら</t>
    </rPh>
    <rPh sb="23" eb="25">
      <t>かんきょう</t>
    </rPh>
    <phoneticPr fontId="1" type="Hiragana"/>
  </si>
  <si>
    <t>（４）相手の気持ちを考えて行動するなど、人間として成長できること</t>
    <rPh sb="3" eb="5">
      <t>あいて</t>
    </rPh>
    <rPh sb="6" eb="8">
      <t>きも</t>
    </rPh>
    <rPh sb="10" eb="11">
      <t>かんが</t>
    </rPh>
    <rPh sb="13" eb="15">
      <t>こうどう</t>
    </rPh>
    <rPh sb="20" eb="22">
      <t>にんげん</t>
    </rPh>
    <rPh sb="25" eb="27">
      <t>せいちょう</t>
    </rPh>
    <phoneticPr fontId="1" type="Hiragana"/>
  </si>
  <si>
    <t>（６）将来、自分の家族の介護や母国（自分の国）のために活かせること</t>
    <rPh sb="3" eb="5">
      <t>しょうらい</t>
    </rPh>
    <rPh sb="6" eb="8">
      <t>じぶん</t>
    </rPh>
    <rPh sb="9" eb="11">
      <t>かぞく</t>
    </rPh>
    <rPh sb="12" eb="14">
      <t>かいご</t>
    </rPh>
    <rPh sb="15" eb="17">
      <t>ぼこく</t>
    </rPh>
    <rPh sb="18" eb="20">
      <t>じぶん</t>
    </rPh>
    <rPh sb="21" eb="22">
      <t>くに</t>
    </rPh>
    <rPh sb="27" eb="28">
      <t>い</t>
    </rPh>
    <phoneticPr fontId="1" type="Hiragana"/>
  </si>
  <si>
    <t>（７）その他に介護の仕事をしてよかったと思うことがあれば教えてください。</t>
    <rPh sb="5" eb="6">
      <t>ほか</t>
    </rPh>
    <rPh sb="7" eb="9">
      <t>かいご</t>
    </rPh>
    <rPh sb="10" eb="12">
      <t>しごと</t>
    </rPh>
    <rPh sb="20" eb="21">
      <t>おも</t>
    </rPh>
    <rPh sb="28" eb="29">
      <t>おし</t>
    </rPh>
    <phoneticPr fontId="1" type="Hiragana"/>
  </si>
  <si>
    <t>設問２４</t>
    <rPh sb="0" eb="2">
      <t>セツモン</t>
    </rPh>
    <phoneticPr fontId="1"/>
  </si>
  <si>
    <t>問１６</t>
    <rPh sb="0" eb="1">
      <t>トイ</t>
    </rPh>
    <phoneticPr fontId="1"/>
  </si>
  <si>
    <t>あてはまる番号を記入してください。</t>
    <rPh sb="5" eb="7">
      <t>ばんごう</t>
    </rPh>
    <rPh sb="8" eb="10">
      <t>きにゅう</t>
    </rPh>
    <phoneticPr fontId="1" type="Hiragana"/>
  </si>
  <si>
    <t>（５）賃金が安定し、手当や休日などの雇用条件がしっかり守られていること</t>
    <rPh sb="3" eb="5">
      <t>ちんぎん</t>
    </rPh>
    <rPh sb="6" eb="8">
      <t>あんてい</t>
    </rPh>
    <rPh sb="10" eb="12">
      <t>てあて</t>
    </rPh>
    <rPh sb="13" eb="15">
      <t>きゅうじつ</t>
    </rPh>
    <rPh sb="18" eb="20">
      <t>こよう</t>
    </rPh>
    <rPh sb="20" eb="22">
      <t>じょうけん</t>
    </rPh>
    <rPh sb="27" eb="28">
      <t>まも</t>
    </rPh>
    <phoneticPr fontId="1" type="Hiragana"/>
  </si>
  <si>
    <t>（１）利用者様によろこんでもらうなど、仕事にやりがいを感じること</t>
    <rPh sb="3" eb="6">
      <t>りようしゃ</t>
    </rPh>
    <rPh sb="6" eb="7">
      <t>さま</t>
    </rPh>
    <rPh sb="19" eb="21">
      <t>しごと</t>
    </rPh>
    <rPh sb="27" eb="28">
      <t>かん</t>
    </rPh>
    <phoneticPr fontId="1" type="Hiragana"/>
  </si>
  <si>
    <t>思う</t>
    <rPh sb="0" eb="1">
      <t>オモ</t>
    </rPh>
    <phoneticPr fontId="1"/>
  </si>
  <si>
    <t>あまり思わない</t>
    <rPh sb="3" eb="4">
      <t>オモ</t>
    </rPh>
    <phoneticPr fontId="1"/>
  </si>
  <si>
    <t>思わない</t>
    <rPh sb="0" eb="1">
      <t>オモ</t>
    </rPh>
    <phoneticPr fontId="1"/>
  </si>
  <si>
    <t>思う</t>
    <rPh sb="0" eb="1">
      <t>おも</t>
    </rPh>
    <phoneticPr fontId="1" type="Hiragana"/>
  </si>
  <si>
    <t>すこし思う</t>
    <rPh sb="3" eb="4">
      <t>おも</t>
    </rPh>
    <phoneticPr fontId="1" type="Hiragana"/>
  </si>
  <si>
    <t>あまり思わない</t>
    <rPh sb="3" eb="4">
      <t>おも</t>
    </rPh>
    <phoneticPr fontId="1" type="Hiragana"/>
  </si>
  <si>
    <t>思わない</t>
    <rPh sb="0" eb="1">
      <t>おも</t>
    </rPh>
    <phoneticPr fontId="1" type="Hiragana"/>
  </si>
  <si>
    <t>すこし思う</t>
    <rPh sb="3" eb="4">
      <t>オモ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</si>
</sst>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color theme="1"/>
      <name val="BIZ UDゴシック"/>
      <family val="2"/>
      <charset val="128"/>
      <scheme val="minor"/>
    </font>
    <font>
      <sz val="6"/>
      <name val="BIZ UDゴシック"/>
      <family val="2"/>
      <charset val="128"/>
      <scheme val="minor"/>
    </font>
    <font>
      <sz val="5"/>
      <name val="BIZ UDゴシック"/>
      <family val="2"/>
      <charset val="128"/>
      <scheme val="minor"/>
    </font>
    <font>
      <sz val="6"/>
      <color theme="1"/>
      <name val="BIZ UDゴシック"/>
      <family val="2"/>
      <charset val="128"/>
      <scheme val="minor"/>
    </font>
    <font>
      <b/>
      <sz val="10"/>
      <color theme="1"/>
      <name val="Meiryo UI"/>
      <family val="3"/>
      <charset val="128"/>
    </font>
    <font>
      <b/>
      <sz val="11"/>
      <color theme="1"/>
      <name val="メイリオ"/>
      <family val="3"/>
      <charset val="128"/>
    </font>
    <font>
      <b/>
      <sz val="13"/>
      <color theme="1"/>
      <name val="Meiryo UI"/>
      <family val="3"/>
      <charset val="128"/>
    </font>
    <font>
      <sz val="10"/>
      <name val="BIZ UDゴシック"/>
      <family val="2"/>
      <charset val="128"/>
      <scheme val="minor"/>
    </font>
    <font>
      <sz val="10"/>
      <name val="BIZ UDゴシック"/>
      <family val="3"/>
      <charset val="128"/>
      <scheme val="minor"/>
    </font>
    <font>
      <sz val="10"/>
      <color theme="1"/>
      <name val="メイリオ"/>
      <family val="3"/>
      <charset val="128"/>
    </font>
    <font>
      <sz val="10"/>
      <color theme="1"/>
      <name val="BIZ UDゴシック"/>
      <family val="3"/>
      <charset val="128"/>
      <scheme val="major"/>
    </font>
    <font>
      <sz val="9"/>
      <color theme="1"/>
      <name val="BIZ UDゴシック"/>
      <family val="2"/>
      <charset val="128"/>
      <scheme val="minor"/>
    </font>
    <font>
      <sz val="9"/>
      <color theme="1"/>
      <name val="BIZ UDゴシック"/>
      <family val="3"/>
      <charset val="128"/>
      <scheme val="minor"/>
    </font>
    <font>
      <sz val="10"/>
      <color theme="1"/>
      <name val="BIZ UD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0"/>
        <bgColor indexed="64"/>
      </patternFill>
    </fill>
  </fills>
  <borders count="2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dotted">
        <color theme="0" tint="-0.499984740745262"/>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diagonal/>
    </border>
    <border>
      <left style="hair">
        <color indexed="64"/>
      </left>
      <right/>
      <top style="thin">
        <color indexed="64"/>
      </top>
      <bottom style="thin">
        <color indexed="64"/>
      </bottom>
      <diagonal/>
    </border>
    <border>
      <left/>
      <right/>
      <top style="dotted">
        <color theme="0" tint="-0.499984740745262"/>
      </top>
      <bottom/>
      <diagonal/>
    </border>
    <border>
      <left/>
      <right/>
      <top/>
      <bottom style="dotted">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dotted">
        <color indexed="64"/>
      </right>
      <top style="thin">
        <color indexed="64"/>
      </top>
      <bottom style="thin">
        <color indexed="64"/>
      </bottom>
      <diagonal/>
    </border>
  </borders>
  <cellStyleXfs count="1">
    <xf numFmtId="0" fontId="0" fillId="0" borderId="0">
      <alignment vertical="center"/>
    </xf>
  </cellStyleXfs>
  <cellXfs count="256">
    <xf numFmtId="0" fontId="0" fillId="0" borderId="0" xfId="0">
      <alignment vertical="center"/>
    </xf>
    <xf numFmtId="0" fontId="0" fillId="0" borderId="0" xfId="0" applyBorder="1">
      <alignment vertical="center"/>
    </xf>
    <xf numFmtId="0" fontId="0" fillId="0" borderId="4" xfId="0" applyBorder="1">
      <alignment vertical="center"/>
    </xf>
    <xf numFmtId="0" fontId="0" fillId="0" borderId="0" xfId="0" applyBorder="1" applyAlignment="1">
      <alignment vertical="center"/>
    </xf>
    <xf numFmtId="0" fontId="0" fillId="0" borderId="0" xfId="0" applyFill="1" applyBorder="1" applyAlignment="1">
      <alignment horizontal="center" vertical="center"/>
    </xf>
    <xf numFmtId="0" fontId="0" fillId="0" borderId="0" xfId="0" applyAlignment="1">
      <alignment vertical="center"/>
    </xf>
    <xf numFmtId="0" fontId="0" fillId="0" borderId="0" xfId="0" applyFill="1" applyBorder="1">
      <alignment vertical="center"/>
    </xf>
    <xf numFmtId="0" fontId="0" fillId="0" borderId="4" xfId="0" applyBorder="1" applyAlignment="1"/>
    <xf numFmtId="0" fontId="0" fillId="0" borderId="0" xfId="0" applyBorder="1" applyAlignment="1"/>
    <xf numFmtId="0" fontId="0" fillId="0" borderId="2" xfId="0" applyBorder="1" applyAlignment="1"/>
    <xf numFmtId="0" fontId="0" fillId="0" borderId="14" xfId="0" applyBorder="1">
      <alignment vertical="center"/>
    </xf>
    <xf numFmtId="0" fontId="0" fillId="0" borderId="14" xfId="0" applyFill="1" applyBorder="1" applyAlignment="1">
      <alignment horizontal="center" vertical="center"/>
    </xf>
    <xf numFmtId="0" fontId="0" fillId="0" borderId="14" xfId="0" applyFill="1" applyBorder="1">
      <alignment vertical="center"/>
    </xf>
    <xf numFmtId="0" fontId="0" fillId="0" borderId="14" xfId="0" applyFill="1" applyBorder="1" applyAlignment="1">
      <alignment vertical="center"/>
    </xf>
    <xf numFmtId="0" fontId="0" fillId="0" borderId="15" xfId="0" applyBorder="1" applyAlignment="1">
      <alignment horizontal="center"/>
    </xf>
    <xf numFmtId="0" fontId="0" fillId="0" borderId="0" xfId="0" applyBorder="1" applyAlignment="1">
      <alignment horizontal="right" vertical="center"/>
    </xf>
    <xf numFmtId="0" fontId="5" fillId="0" borderId="0" xfId="0" applyFont="1" applyBorder="1">
      <alignment vertical="center"/>
    </xf>
    <xf numFmtId="0" fontId="5" fillId="0" borderId="0" xfId="0" applyFont="1" applyBorder="1" applyAlignment="1">
      <alignment vertical="center"/>
    </xf>
    <xf numFmtId="0" fontId="5" fillId="0" borderId="0" xfId="0" applyFont="1">
      <alignment vertical="center"/>
    </xf>
    <xf numFmtId="0" fontId="4" fillId="0" borderId="0" xfId="0" applyFont="1">
      <alignment vertical="center"/>
    </xf>
    <xf numFmtId="0" fontId="3" fillId="0" borderId="0" xfId="0" applyFont="1" applyAlignment="1">
      <alignment horizontal="right" vertical="center"/>
    </xf>
    <xf numFmtId="0" fontId="3" fillId="0" borderId="0" xfId="0" applyFont="1" applyAlignment="1">
      <alignment vertical="center"/>
    </xf>
    <xf numFmtId="0" fontId="0" fillId="0" borderId="15" xfId="0" applyFill="1" applyBorder="1" applyAlignment="1">
      <alignment horizontal="center"/>
    </xf>
    <xf numFmtId="0" fontId="0" fillId="2" borderId="1" xfId="0" applyFill="1" applyBorder="1" applyAlignment="1" applyProtection="1">
      <alignment horizontal="center" vertical="center"/>
    </xf>
    <xf numFmtId="0" fontId="0" fillId="2" borderId="2" xfId="0" applyFill="1" applyBorder="1" applyAlignment="1" applyProtection="1">
      <alignment horizontal="center" vertical="center"/>
    </xf>
    <xf numFmtId="0" fontId="0" fillId="0" borderId="4" xfId="0" applyFill="1" applyBorder="1" applyAlignment="1" applyProtection="1">
      <alignment vertical="center"/>
    </xf>
    <xf numFmtId="0" fontId="0" fillId="0" borderId="10" xfId="0" applyFill="1" applyBorder="1" applyAlignment="1" applyProtection="1">
      <alignment vertical="center"/>
    </xf>
    <xf numFmtId="0" fontId="7" fillId="0" borderId="0" xfId="0" applyFont="1">
      <alignment vertical="center"/>
    </xf>
    <xf numFmtId="0" fontId="0" fillId="0" borderId="4" xfId="0" applyBorder="1">
      <alignment vertical="center"/>
    </xf>
    <xf numFmtId="0" fontId="0" fillId="0" borderId="0" xfId="0" applyBorder="1" applyAlignment="1">
      <alignment vertical="center"/>
    </xf>
    <xf numFmtId="0" fontId="0" fillId="0" borderId="0" xfId="0" applyBorder="1" applyAlignment="1">
      <alignment vertical="center"/>
    </xf>
    <xf numFmtId="0" fontId="0" fillId="0" borderId="4" xfId="0" applyBorder="1">
      <alignment vertical="center"/>
    </xf>
    <xf numFmtId="0" fontId="0" fillId="0" borderId="2" xfId="0" applyBorder="1">
      <alignment vertical="center"/>
    </xf>
    <xf numFmtId="0" fontId="0" fillId="0" borderId="4" xfId="0" applyBorder="1" applyAlignment="1">
      <alignment vertical="center"/>
    </xf>
    <xf numFmtId="0" fontId="0" fillId="0" borderId="10" xfId="0" applyBorder="1" applyAlignment="1">
      <alignment vertical="center"/>
    </xf>
    <xf numFmtId="0" fontId="0" fillId="0" borderId="0" xfId="0" applyBorder="1" applyAlignment="1">
      <alignment horizontal="center"/>
    </xf>
    <xf numFmtId="0" fontId="0" fillId="0" borderId="0" xfId="0" applyFill="1" applyBorder="1" applyAlignment="1" applyProtection="1">
      <alignment vertical="center"/>
    </xf>
    <xf numFmtId="0" fontId="0" fillId="0" borderId="3" xfId="0" applyFill="1" applyBorder="1" applyAlignment="1" applyProtection="1">
      <alignment vertical="center"/>
    </xf>
    <xf numFmtId="0" fontId="0" fillId="4" borderId="0" xfId="0" applyFill="1" applyBorder="1">
      <alignment vertical="center"/>
    </xf>
    <xf numFmtId="0" fontId="0" fillId="0" borderId="0" xfId="0" applyFill="1" applyBorder="1" applyAlignment="1">
      <alignment vertical="center"/>
    </xf>
    <xf numFmtId="0" fontId="0" fillId="0" borderId="0" xfId="0" applyBorder="1" applyAlignment="1">
      <alignment vertical="center" wrapText="1"/>
    </xf>
    <xf numFmtId="0" fontId="0" fillId="0" borderId="0" xfId="0" applyFill="1" applyBorder="1" applyAlignment="1">
      <alignment horizontal="center"/>
    </xf>
    <xf numFmtId="0" fontId="0" fillId="0" borderId="0" xfId="0" applyBorder="1" applyAlignment="1">
      <alignment horizontal="center" vertical="center"/>
    </xf>
    <xf numFmtId="0" fontId="0" fillId="0" borderId="0" xfId="0" applyFill="1" applyBorder="1" applyAlignment="1" applyProtection="1">
      <alignment horizontal="center" vertical="center"/>
    </xf>
    <xf numFmtId="0" fontId="0" fillId="4" borderId="0" xfId="0" applyFill="1" applyBorder="1" applyAlignment="1" applyProtection="1">
      <alignment vertical="center"/>
    </xf>
    <xf numFmtId="0" fontId="5" fillId="0" borderId="0" xfId="0" applyFont="1" applyBorder="1" applyProtection="1">
      <alignment vertical="center"/>
    </xf>
    <xf numFmtId="0" fontId="0" fillId="0" borderId="0" xfId="0" applyBorder="1" applyProtection="1">
      <alignment vertical="center"/>
    </xf>
    <xf numFmtId="0" fontId="0" fillId="0" borderId="0" xfId="0" applyFill="1" applyBorder="1" applyProtection="1">
      <alignment vertical="center"/>
    </xf>
    <xf numFmtId="0" fontId="0" fillId="0" borderId="0" xfId="0" applyProtection="1">
      <alignment vertical="center"/>
    </xf>
    <xf numFmtId="0" fontId="0" fillId="0" borderId="15" xfId="0" applyBorder="1" applyAlignment="1" applyProtection="1">
      <alignment horizontal="center"/>
    </xf>
    <xf numFmtId="0" fontId="0" fillId="0" borderId="4" xfId="0" applyBorder="1" applyProtection="1">
      <alignment vertical="center"/>
    </xf>
    <xf numFmtId="0" fontId="0" fillId="0" borderId="8" xfId="0" applyBorder="1" applyProtection="1">
      <alignment vertical="center"/>
    </xf>
    <xf numFmtId="0" fontId="0" fillId="0" borderId="16" xfId="0" applyBorder="1" applyAlignment="1" applyProtection="1">
      <alignment horizontal="center"/>
    </xf>
    <xf numFmtId="0" fontId="5" fillId="0" borderId="0" xfId="0" applyFont="1" applyProtection="1">
      <alignment vertical="center"/>
    </xf>
    <xf numFmtId="0" fontId="9" fillId="0" borderId="0" xfId="0" applyFont="1" applyProtection="1">
      <alignment vertical="center"/>
    </xf>
    <xf numFmtId="0" fontId="0" fillId="0" borderId="0" xfId="0" applyAlignment="1" applyProtection="1">
      <alignment vertical="center"/>
    </xf>
    <xf numFmtId="0" fontId="0" fillId="0" borderId="15" xfId="0" applyBorder="1" applyAlignment="1" applyProtection="1">
      <alignment horizontal="center" vertical="center"/>
    </xf>
    <xf numFmtId="0" fontId="0" fillId="0" borderId="14" xfId="0" applyBorder="1" applyProtection="1">
      <alignment vertical="center"/>
    </xf>
    <xf numFmtId="0" fontId="0" fillId="0" borderId="14" xfId="0" applyFill="1" applyBorder="1" applyAlignment="1" applyProtection="1">
      <alignment horizontal="center" vertical="center"/>
    </xf>
    <xf numFmtId="0" fontId="0" fillId="0" borderId="14" xfId="0" applyFill="1" applyBorder="1" applyProtection="1">
      <alignment vertical="center"/>
    </xf>
    <xf numFmtId="0" fontId="0" fillId="0" borderId="14" xfId="0" applyFill="1" applyBorder="1" applyAlignment="1" applyProtection="1">
      <alignment vertical="center"/>
    </xf>
    <xf numFmtId="0" fontId="0" fillId="0" borderId="0" xfId="0" applyBorder="1" applyAlignment="1" applyProtection="1">
      <alignment vertical="center"/>
    </xf>
    <xf numFmtId="0" fontId="0" fillId="0" borderId="17" xfId="0" applyBorder="1" applyAlignment="1" applyProtection="1">
      <alignment horizontal="center"/>
    </xf>
    <xf numFmtId="0" fontId="0" fillId="0" borderId="0" xfId="0" applyBorder="1" applyAlignment="1" applyProtection="1"/>
    <xf numFmtId="0" fontId="0" fillId="0" borderId="19" xfId="0" applyBorder="1">
      <alignment vertical="center"/>
    </xf>
    <xf numFmtId="0" fontId="0" fillId="0" borderId="19" xfId="0" applyBorder="1" applyProtection="1">
      <alignment vertical="center"/>
    </xf>
    <xf numFmtId="0" fontId="5" fillId="0" borderId="19" xfId="0" applyFont="1" applyBorder="1" applyProtection="1">
      <alignment vertical="center"/>
    </xf>
    <xf numFmtId="0" fontId="5" fillId="0" borderId="0" xfId="0" applyFont="1" applyBorder="1" applyAlignment="1" applyProtection="1">
      <alignment horizontal="center" vertical="center"/>
    </xf>
    <xf numFmtId="0" fontId="0" fillId="0" borderId="0" xfId="0" applyAlignment="1">
      <alignment horizontal="center" vertical="center"/>
    </xf>
    <xf numFmtId="0" fontId="0" fillId="4" borderId="15" xfId="0" applyFill="1" applyBorder="1" applyAlignment="1" applyProtection="1">
      <alignment horizontal="center"/>
    </xf>
    <xf numFmtId="0" fontId="10" fillId="0" borderId="0" xfId="0" applyFont="1" applyBorder="1">
      <alignment vertical="center"/>
    </xf>
    <xf numFmtId="0" fontId="0" fillId="0" borderId="4" xfId="0" applyBorder="1" applyAlignment="1"/>
    <xf numFmtId="0" fontId="0" fillId="0" borderId="4" xfId="0" applyBorder="1">
      <alignment vertical="center"/>
    </xf>
    <xf numFmtId="0" fontId="0" fillId="0" borderId="2" xfId="0" applyBorder="1">
      <alignment vertical="center"/>
    </xf>
    <xf numFmtId="0" fontId="0" fillId="0" borderId="4" xfId="0" applyBorder="1" applyAlignment="1">
      <alignment vertical="center"/>
    </xf>
    <xf numFmtId="0" fontId="0" fillId="0" borderId="4" xfId="0" applyBorder="1" applyProtection="1">
      <alignment vertical="center"/>
    </xf>
    <xf numFmtId="0" fontId="0" fillId="0" borderId="15" xfId="0" applyBorder="1" applyAlignment="1">
      <alignment horizontal="center" vertical="center"/>
    </xf>
    <xf numFmtId="0" fontId="0" fillId="0" borderId="15" xfId="0" applyBorder="1" applyAlignment="1">
      <alignment vertical="center"/>
    </xf>
    <xf numFmtId="0" fontId="0" fillId="0" borderId="4" xfId="0" applyBorder="1" applyProtection="1">
      <alignment vertical="center"/>
    </xf>
    <xf numFmtId="0" fontId="0" fillId="0" borderId="20" xfId="0" applyBorder="1" applyProtection="1">
      <alignment vertical="center"/>
    </xf>
    <xf numFmtId="0" fontId="5" fillId="0" borderId="20" xfId="0" applyFont="1" applyBorder="1" applyProtection="1">
      <alignment vertical="center"/>
    </xf>
    <xf numFmtId="0" fontId="0" fillId="0" borderId="21" xfId="0" applyBorder="1" applyAlignment="1" applyProtection="1">
      <alignment vertical="center"/>
    </xf>
    <xf numFmtId="0" fontId="0" fillId="0" borderId="10" xfId="0" applyBorder="1" applyProtection="1">
      <alignment vertical="center"/>
    </xf>
    <xf numFmtId="0" fontId="0" fillId="0" borderId="6" xfId="0" applyBorder="1" applyAlignment="1" applyProtection="1">
      <alignment horizontal="center" vertical="center"/>
    </xf>
    <xf numFmtId="0" fontId="0" fillId="0" borderId="10" xfId="0" applyBorder="1" applyAlignment="1" applyProtection="1">
      <alignment horizontal="center" vertical="center"/>
    </xf>
    <xf numFmtId="0" fontId="0" fillId="0" borderId="20" xfId="0" applyBorder="1" applyAlignment="1" applyProtection="1">
      <alignment horizontal="center" vertical="center"/>
    </xf>
    <xf numFmtId="0" fontId="0" fillId="0" borderId="20" xfId="0" applyBorder="1" applyAlignment="1" applyProtection="1">
      <alignment vertical="center"/>
    </xf>
    <xf numFmtId="0" fontId="0" fillId="0" borderId="10" xfId="0" applyBorder="1" applyAlignment="1">
      <alignment vertical="center" wrapText="1"/>
    </xf>
    <xf numFmtId="0" fontId="0" fillId="0" borderId="11" xfId="0" applyBorder="1" applyAlignment="1">
      <alignment vertical="center" wrapText="1"/>
    </xf>
    <xf numFmtId="0" fontId="0" fillId="0" borderId="3"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1" xfId="0" applyBorder="1" applyAlignment="1">
      <alignment vertical="center"/>
    </xf>
    <xf numFmtId="0" fontId="0" fillId="0" borderId="3"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4" xfId="0" applyBorder="1" applyProtection="1">
      <alignment vertical="center"/>
    </xf>
    <xf numFmtId="0" fontId="0" fillId="0" borderId="0" xfId="0" applyBorder="1" applyAlignment="1" applyProtection="1">
      <alignment vertical="center"/>
    </xf>
    <xf numFmtId="0" fontId="0" fillId="0" borderId="0" xfId="0" applyBorder="1" applyAlignment="1" applyProtection="1">
      <alignment horizontal="center" vertical="center"/>
    </xf>
    <xf numFmtId="0" fontId="5" fillId="0" borderId="0" xfId="0" applyFont="1" applyBorder="1" applyAlignment="1" applyProtection="1">
      <alignment horizontal="center" vertical="center"/>
    </xf>
    <xf numFmtId="0" fontId="12" fillId="0" borderId="0" xfId="0" applyFont="1" applyFill="1" applyBorder="1" applyAlignment="1" applyProtection="1">
      <alignment horizontal="left" vertical="top" wrapText="1"/>
    </xf>
    <xf numFmtId="0" fontId="12" fillId="0" borderId="0" xfId="0" applyFont="1" applyFill="1" applyBorder="1" applyAlignment="1" applyProtection="1">
      <alignment vertical="top"/>
    </xf>
    <xf numFmtId="0" fontId="11"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xf>
    <xf numFmtId="0" fontId="12" fillId="0" borderId="20" xfId="0" applyFont="1" applyFill="1" applyBorder="1" applyAlignment="1" applyProtection="1">
      <alignment horizontal="left" vertical="top" wrapText="1"/>
    </xf>
    <xf numFmtId="0" fontId="5" fillId="0" borderId="0" xfId="0" applyFont="1" applyFill="1" applyBorder="1" applyAlignment="1" applyProtection="1">
      <alignment vertical="center"/>
    </xf>
    <xf numFmtId="0" fontId="0" fillId="0" borderId="0" xfId="0" applyFill="1" applyBorder="1" applyAlignment="1" applyProtection="1">
      <alignment horizontal="center"/>
    </xf>
    <xf numFmtId="0" fontId="5" fillId="0" borderId="0" xfId="0" applyFont="1" applyFill="1" applyBorder="1" applyProtection="1">
      <alignment vertical="center"/>
    </xf>
    <xf numFmtId="0" fontId="0" fillId="0" borderId="0" xfId="0" applyBorder="1" applyAlignment="1">
      <alignment vertical="center"/>
    </xf>
    <xf numFmtId="0" fontId="0" fillId="0" borderId="4" xfId="0" applyBorder="1" applyAlignment="1">
      <alignment vertical="center"/>
    </xf>
    <xf numFmtId="0" fontId="0" fillId="0" borderId="2" xfId="0" applyBorder="1" applyAlignment="1">
      <alignment vertical="center"/>
    </xf>
    <xf numFmtId="0" fontId="0" fillId="0" borderId="4" xfId="0" applyBorder="1" applyProtection="1">
      <alignment vertical="center"/>
    </xf>
    <xf numFmtId="0" fontId="0" fillId="0" borderId="4" xfId="0" applyBorder="1" applyAlignment="1" applyProtection="1">
      <alignment vertical="center"/>
    </xf>
    <xf numFmtId="0" fontId="0" fillId="0" borderId="18" xfId="0" applyBorder="1" applyProtection="1">
      <alignment vertical="center"/>
    </xf>
    <xf numFmtId="0" fontId="0" fillId="0" borderId="18" xfId="0" applyBorder="1" applyAlignment="1">
      <alignment vertical="center"/>
    </xf>
    <xf numFmtId="0" fontId="0" fillId="0" borderId="23" xfId="0" applyBorder="1" applyAlignment="1" applyProtection="1">
      <alignment vertical="center"/>
    </xf>
    <xf numFmtId="0" fontId="0" fillId="0" borderId="1" xfId="0" applyBorder="1" applyAlignment="1" applyProtection="1">
      <alignment horizontal="center" vertical="center"/>
    </xf>
    <xf numFmtId="0" fontId="6" fillId="3" borderId="0" xfId="0" applyFont="1" applyFill="1" applyAlignment="1">
      <alignment horizontal="center" vertical="center"/>
    </xf>
    <xf numFmtId="0" fontId="0" fillId="0" borderId="0" xfId="0" applyBorder="1" applyAlignment="1">
      <alignment vertical="center"/>
    </xf>
    <xf numFmtId="0" fontId="0" fillId="0" borderId="4" xfId="0" applyBorder="1" applyAlignment="1">
      <alignment vertical="center"/>
    </xf>
    <xf numFmtId="0" fontId="0" fillId="0" borderId="2" xfId="0" applyBorder="1" applyAlignment="1">
      <alignment vertical="center"/>
    </xf>
    <xf numFmtId="0" fontId="0" fillId="0" borderId="4" xfId="0" applyBorder="1">
      <alignment vertical="center"/>
    </xf>
    <xf numFmtId="0" fontId="0" fillId="0" borderId="2" xfId="0" applyBorder="1">
      <alignment vertical="center"/>
    </xf>
    <xf numFmtId="0" fontId="0" fillId="0" borderId="4" xfId="0" applyBorder="1" applyAlignment="1">
      <alignment horizontal="left" vertical="center"/>
    </xf>
    <xf numFmtId="0" fontId="0" fillId="0" borderId="2" xfId="0" applyBorder="1" applyAlignment="1">
      <alignment horizontal="left" vertical="center"/>
    </xf>
    <xf numFmtId="0" fontId="8" fillId="0" borderId="0" xfId="0" applyFont="1" applyBorder="1" applyAlignment="1">
      <alignment horizontal="center" vertical="center"/>
    </xf>
    <xf numFmtId="0" fontId="7" fillId="0" borderId="0" xfId="0" applyFont="1" applyBorder="1" applyAlignment="1">
      <alignment horizontal="center" vertical="center"/>
    </xf>
    <xf numFmtId="0" fontId="0" fillId="2" borderId="1" xfId="0"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1"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0" borderId="0" xfId="0"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11" fillId="2" borderId="12" xfId="0" applyFont="1" applyFill="1" applyBorder="1" applyAlignment="1" applyProtection="1">
      <alignment vertical="center"/>
      <protection locked="0"/>
    </xf>
    <xf numFmtId="0" fontId="0" fillId="2" borderId="12" xfId="0" applyFill="1" applyBorder="1" applyAlignment="1" applyProtection="1">
      <alignment horizontal="center" vertical="center"/>
      <protection locked="0"/>
    </xf>
    <xf numFmtId="0" fontId="0" fillId="2" borderId="1" xfId="0" applyFill="1" applyBorder="1" applyAlignment="1" applyProtection="1">
      <alignment vertical="center"/>
      <protection locked="0"/>
    </xf>
    <xf numFmtId="0" fontId="0" fillId="2" borderId="4" xfId="0" applyFill="1" applyBorder="1" applyAlignment="1" applyProtection="1">
      <alignment vertical="center"/>
      <protection locked="0"/>
    </xf>
    <xf numFmtId="0" fontId="0" fillId="2" borderId="2" xfId="0" applyFill="1" applyBorder="1" applyAlignment="1" applyProtection="1">
      <alignment vertical="center"/>
      <protection locked="0"/>
    </xf>
    <xf numFmtId="0" fontId="0" fillId="2" borderId="16" xfId="0" applyFill="1" applyBorder="1" applyAlignment="1" applyProtection="1">
      <alignment horizontal="center" vertical="center"/>
      <protection locked="0"/>
    </xf>
    <xf numFmtId="0" fontId="0" fillId="0" borderId="9"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7" xfId="0" applyFill="1" applyBorder="1" applyAlignment="1">
      <alignment horizontal="center" vertical="center" wrapText="1"/>
    </xf>
    <xf numFmtId="0" fontId="0" fillId="0" borderId="3" xfId="0" applyFill="1" applyBorder="1" applyAlignment="1">
      <alignment horizontal="center" vertical="center" wrapText="1"/>
    </xf>
    <xf numFmtId="0" fontId="0" fillId="0" borderId="0"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0" xfId="0" applyBorder="1" applyAlignment="1">
      <alignment horizontal="center" vertical="center" wrapText="1"/>
    </xf>
    <xf numFmtId="0" fontId="0" fillId="0" borderId="8" xfId="0" applyBorder="1" applyAlignment="1">
      <alignment horizontal="center" vertical="center" wrapText="1"/>
    </xf>
    <xf numFmtId="0" fontId="0" fillId="0" borderId="18" xfId="0" applyBorder="1" applyAlignment="1"/>
    <xf numFmtId="0" fontId="0" fillId="0" borderId="4" xfId="0" applyBorder="1" applyAlignment="1"/>
    <xf numFmtId="0" fontId="0" fillId="0" borderId="2" xfId="0" applyBorder="1" applyAlignment="1"/>
    <xf numFmtId="0" fontId="7" fillId="0" borderId="0" xfId="0" applyFont="1" applyBorder="1" applyAlignment="1" applyProtection="1">
      <alignment horizontal="center" vertical="center"/>
    </xf>
    <xf numFmtId="0" fontId="0" fillId="0" borderId="4" xfId="0" applyBorder="1" applyProtection="1">
      <alignment vertical="center"/>
    </xf>
    <xf numFmtId="0" fontId="0" fillId="0" borderId="2" xfId="0" applyBorder="1" applyProtection="1">
      <alignment vertical="center"/>
    </xf>
    <xf numFmtId="0" fontId="0" fillId="0" borderId="4" xfId="0" applyBorder="1" applyAlignment="1" applyProtection="1"/>
    <xf numFmtId="0" fontId="0" fillId="0" borderId="2" xfId="0" applyBorder="1" applyAlignment="1" applyProtection="1"/>
    <xf numFmtId="0" fontId="0" fillId="0" borderId="0" xfId="0" applyBorder="1" applyAlignment="1" applyProtection="1">
      <alignment vertical="center"/>
    </xf>
    <xf numFmtId="0" fontId="0" fillId="0" borderId="4" xfId="0" applyBorder="1" applyAlignment="1" applyProtection="1">
      <alignment vertical="center"/>
    </xf>
    <xf numFmtId="0" fontId="0" fillId="0" borderId="2" xfId="0" applyBorder="1" applyAlignment="1" applyProtection="1">
      <alignment vertical="center"/>
    </xf>
    <xf numFmtId="0" fontId="0" fillId="2" borderId="0" xfId="0" applyFill="1" applyBorder="1" applyAlignment="1" applyProtection="1">
      <alignment vertical="center"/>
      <protection locked="0"/>
    </xf>
    <xf numFmtId="0" fontId="5" fillId="0" borderId="1"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2" xfId="0" applyFont="1" applyBorder="1" applyAlignment="1" applyProtection="1">
      <alignment horizontal="center" vertical="center"/>
    </xf>
    <xf numFmtId="0" fontId="0" fillId="0" borderId="0" xfId="0" applyBorder="1" applyAlignment="1" applyProtection="1">
      <alignment horizontal="center" vertical="center"/>
    </xf>
    <xf numFmtId="0" fontId="5" fillId="0" borderId="0" xfId="0" applyFont="1" applyBorder="1" applyAlignment="1" applyProtection="1">
      <alignment horizontal="center" vertical="center"/>
    </xf>
    <xf numFmtId="0" fontId="0" fillId="0" borderId="18" xfId="0" applyBorder="1" applyAlignment="1" applyProtection="1">
      <alignment vertical="center"/>
    </xf>
    <xf numFmtId="0" fontId="0" fillId="0" borderId="4" xfId="0" applyFill="1" applyBorder="1" applyAlignment="1">
      <alignment vertical="center"/>
    </xf>
    <xf numFmtId="0" fontId="0" fillId="0" borderId="2" xfId="0" applyFill="1" applyBorder="1" applyAlignment="1">
      <alignment vertical="center"/>
    </xf>
    <xf numFmtId="0" fontId="11" fillId="2" borderId="0" xfId="0" applyFont="1" applyFill="1" applyBorder="1" applyAlignment="1" applyProtection="1">
      <alignment vertical="center"/>
      <protection locked="0"/>
    </xf>
    <xf numFmtId="0" fontId="0" fillId="0" borderId="4" xfId="0" applyFill="1" applyBorder="1">
      <alignment vertical="center"/>
    </xf>
    <xf numFmtId="0" fontId="0" fillId="0" borderId="2" xfId="0" applyFill="1" applyBorder="1">
      <alignment vertical="center"/>
    </xf>
    <xf numFmtId="0" fontId="0" fillId="0" borderId="0" xfId="0" applyAlignment="1" applyProtection="1">
      <alignment horizontal="center" vertical="center"/>
    </xf>
    <xf numFmtId="0" fontId="7" fillId="0" borderId="0" xfId="0" applyFont="1" applyAlignment="1" applyProtection="1">
      <alignment horizontal="center" vertical="center"/>
    </xf>
    <xf numFmtId="0" fontId="0" fillId="2" borderId="1"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0" fillId="2" borderId="2" xfId="0" applyFill="1" applyBorder="1" applyAlignment="1" applyProtection="1">
      <alignment horizontal="center" vertical="center" wrapText="1"/>
      <protection locked="0"/>
    </xf>
    <xf numFmtId="0" fontId="11" fillId="2" borderId="5" xfId="0" applyFont="1" applyFill="1" applyBorder="1" applyAlignment="1" applyProtection="1">
      <alignment horizontal="left" vertical="top" wrapText="1"/>
      <protection locked="0"/>
    </xf>
    <xf numFmtId="0" fontId="12" fillId="2" borderId="6" xfId="0" applyFont="1" applyFill="1" applyBorder="1" applyAlignment="1" applyProtection="1">
      <alignment horizontal="left" vertical="top" wrapText="1"/>
      <protection locked="0"/>
    </xf>
    <xf numFmtId="0" fontId="12" fillId="2" borderId="7" xfId="0" applyFont="1" applyFill="1" applyBorder="1" applyAlignment="1" applyProtection="1">
      <alignment horizontal="left" vertical="top" wrapText="1"/>
      <protection locked="0"/>
    </xf>
    <xf numFmtId="0" fontId="12" fillId="2" borderId="3" xfId="0" applyFont="1" applyFill="1" applyBorder="1" applyAlignment="1" applyProtection="1">
      <alignment horizontal="left" vertical="top" wrapText="1"/>
      <protection locked="0"/>
    </xf>
    <xf numFmtId="0" fontId="12" fillId="2" borderId="0" xfId="0" applyFont="1" applyFill="1" applyBorder="1" applyAlignment="1" applyProtection="1">
      <alignment horizontal="left" vertical="top" wrapText="1"/>
      <protection locked="0"/>
    </xf>
    <xf numFmtId="0" fontId="12" fillId="2" borderId="8" xfId="0" applyFont="1" applyFill="1" applyBorder="1" applyAlignment="1" applyProtection="1">
      <alignment horizontal="left" vertical="top" wrapText="1"/>
      <protection locked="0"/>
    </xf>
    <xf numFmtId="0" fontId="12" fillId="2" borderId="9" xfId="0" applyFont="1" applyFill="1" applyBorder="1" applyAlignment="1" applyProtection="1">
      <alignment horizontal="left" vertical="top" wrapText="1"/>
      <protection locked="0"/>
    </xf>
    <xf numFmtId="0" fontId="12" fillId="2" borderId="10" xfId="0" applyFont="1" applyFill="1" applyBorder="1" applyAlignment="1" applyProtection="1">
      <alignment horizontal="left" vertical="top" wrapText="1"/>
      <protection locked="0"/>
    </xf>
    <xf numFmtId="0" fontId="12" fillId="2" borderId="11" xfId="0" applyFont="1" applyFill="1" applyBorder="1" applyAlignment="1" applyProtection="1">
      <alignment horizontal="left" vertical="top" wrapText="1"/>
      <protection locked="0"/>
    </xf>
    <xf numFmtId="0" fontId="5" fillId="0" borderId="1"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11" fillId="2" borderId="5" xfId="0" applyFont="1" applyFill="1" applyBorder="1" applyAlignment="1" applyProtection="1">
      <alignment vertical="center" wrapText="1"/>
      <protection locked="0"/>
    </xf>
    <xf numFmtId="0" fontId="11" fillId="2" borderId="6" xfId="0" applyFont="1" applyFill="1" applyBorder="1" applyAlignment="1" applyProtection="1">
      <alignment vertical="center" wrapText="1"/>
      <protection locked="0"/>
    </xf>
    <xf numFmtId="0" fontId="11" fillId="2" borderId="7" xfId="0" applyFont="1" applyFill="1" applyBorder="1" applyAlignment="1" applyProtection="1">
      <alignment vertical="center" wrapText="1"/>
      <protection locked="0"/>
    </xf>
    <xf numFmtId="0" fontId="11" fillId="2" borderId="9" xfId="0" applyFont="1" applyFill="1" applyBorder="1" applyAlignment="1" applyProtection="1">
      <alignment vertical="center" wrapText="1"/>
      <protection locked="0"/>
    </xf>
    <xf numFmtId="0" fontId="11" fillId="2" borderId="10" xfId="0" applyFont="1" applyFill="1" applyBorder="1" applyAlignment="1" applyProtection="1">
      <alignment vertical="center" wrapText="1"/>
      <protection locked="0"/>
    </xf>
    <xf numFmtId="0" fontId="11" fillId="2" borderId="11"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11" xfId="0" applyBorder="1" applyAlignment="1" applyProtection="1">
      <alignment vertical="center" wrapText="1"/>
      <protection locked="0"/>
    </xf>
    <xf numFmtId="0" fontId="12" fillId="2" borderId="5" xfId="0" applyFont="1" applyFill="1" applyBorder="1" applyAlignment="1" applyProtection="1">
      <alignment vertical="center" wrapText="1"/>
      <protection locked="0"/>
    </xf>
    <xf numFmtId="0" fontId="12" fillId="2" borderId="6" xfId="0" applyFont="1" applyFill="1" applyBorder="1" applyAlignment="1" applyProtection="1">
      <alignment vertical="center" wrapText="1"/>
      <protection locked="0"/>
    </xf>
    <xf numFmtId="0" fontId="12" fillId="2" borderId="7" xfId="0" applyFont="1" applyFill="1" applyBorder="1" applyAlignment="1" applyProtection="1">
      <alignment vertical="center" wrapText="1"/>
      <protection locked="0"/>
    </xf>
    <xf numFmtId="0" fontId="12" fillId="2" borderId="9" xfId="0" applyFont="1" applyFill="1" applyBorder="1" applyAlignment="1" applyProtection="1">
      <alignment vertical="center" wrapText="1"/>
      <protection locked="0"/>
    </xf>
    <xf numFmtId="0" fontId="12" fillId="2" borderId="10" xfId="0" applyFont="1" applyFill="1" applyBorder="1" applyAlignment="1" applyProtection="1">
      <alignment vertical="center" wrapText="1"/>
      <protection locked="0"/>
    </xf>
    <xf numFmtId="0" fontId="12" fillId="2" borderId="11" xfId="0" applyFont="1" applyFill="1" applyBorder="1" applyAlignment="1" applyProtection="1">
      <alignment vertical="center" wrapText="1"/>
      <protection locked="0"/>
    </xf>
    <xf numFmtId="0" fontId="0" fillId="0" borderId="12" xfId="0" applyBorder="1" applyAlignment="1">
      <alignment vertical="center" wrapText="1"/>
    </xf>
    <xf numFmtId="0" fontId="0" fillId="0" borderId="1" xfId="0" applyBorder="1" applyAlignment="1">
      <alignment horizontal="center" vertical="center"/>
    </xf>
    <xf numFmtId="0" fontId="0" fillId="0" borderId="4" xfId="0" applyBorder="1" applyAlignment="1">
      <alignment horizontal="left" vertical="top"/>
    </xf>
    <xf numFmtId="0" fontId="0" fillId="0" borderId="2" xfId="0" applyBorder="1" applyAlignment="1">
      <alignment horizontal="left" vertical="top"/>
    </xf>
    <xf numFmtId="0" fontId="0" fillId="0" borderId="1" xfId="0" applyBorder="1" applyAlignment="1">
      <alignment horizontal="left" vertical="top"/>
    </xf>
    <xf numFmtId="0" fontId="0" fillId="0" borderId="1" xfId="0" applyBorder="1" applyAlignment="1">
      <alignment vertical="center"/>
    </xf>
    <xf numFmtId="0" fontId="0" fillId="0" borderId="13"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3" xfId="0" applyBorder="1" applyAlignment="1">
      <alignment vertical="top" wrapText="1"/>
    </xf>
    <xf numFmtId="0" fontId="0" fillId="0" borderId="6" xfId="0" applyBorder="1" applyAlignment="1">
      <alignment vertical="center"/>
    </xf>
    <xf numFmtId="0" fontId="0" fillId="0" borderId="7"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top" wrapText="1"/>
    </xf>
    <xf numFmtId="0" fontId="0" fillId="0" borderId="22" xfId="0" applyBorder="1" applyAlignment="1">
      <alignment vertical="top" wrapText="1"/>
    </xf>
    <xf numFmtId="0" fontId="0" fillId="0" borderId="13" xfId="0" applyBorder="1" applyAlignment="1">
      <alignment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31</xdr:col>
      <xdr:colOff>63499</xdr:colOff>
      <xdr:row>4</xdr:row>
      <xdr:rowOff>63464</xdr:rowOff>
    </xdr:from>
    <xdr:to>
      <xdr:col>35</xdr:col>
      <xdr:colOff>39688</xdr:colOff>
      <xdr:row>7</xdr:row>
      <xdr:rowOff>87278</xdr:rowOff>
    </xdr:to>
    <xdr:pic>
      <xdr:nvPicPr>
        <xdr:cNvPr id="5" name="図 4"/>
        <xdr:cNvPicPr>
          <a:picLocks noChangeAspect="1"/>
        </xdr:cNvPicPr>
      </xdr:nvPicPr>
      <xdr:blipFill>
        <a:blip xmlns:r="http://schemas.openxmlformats.org/officeDocument/2006/relationships" r:embed="rId1"/>
        <a:stretch>
          <a:fillRect/>
        </a:stretch>
      </xdr:blipFill>
      <xdr:spPr>
        <a:xfrm>
          <a:off x="6222999" y="984214"/>
          <a:ext cx="738189" cy="73818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BIZ UDゴシック">
      <a:majorFont>
        <a:latin typeface="BIZ UDゴシック"/>
        <a:ea typeface="BIZ UDゴシック"/>
        <a:cs typeface=""/>
      </a:majorFont>
      <a:minorFont>
        <a:latin typeface="BIZ UDゴシック"/>
        <a:ea typeface="BIZ UDゴシック"/>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L46"/>
  <sheetViews>
    <sheetView showGridLines="0" tabSelected="1" zoomScale="120" zoomScaleNormal="120" zoomScaleSheetLayoutView="100" workbookViewId="0">
      <selection activeCell="F10" sqref="F10:H10"/>
    </sheetView>
  </sheetViews>
  <sheetFormatPr defaultColWidth="2.85546875" defaultRowHeight="18.75" customHeight="1" x14ac:dyDescent="0.15"/>
  <cols>
    <col min="2" max="3" width="2.85546875" customWidth="1"/>
    <col min="6" max="6" width="2.85546875" customWidth="1"/>
    <col min="9" max="9" width="2.85546875" customWidth="1"/>
    <col min="10" max="10" width="6.7109375" bestFit="1" customWidth="1"/>
    <col min="14" max="14" width="2.85546875" customWidth="1"/>
    <col min="20" max="20" width="2.85546875" customWidth="1"/>
    <col min="22" max="22" width="2.85546875" customWidth="1"/>
    <col min="27" max="27" width="2.85546875" customWidth="1"/>
  </cols>
  <sheetData>
    <row r="1" spans="1:38" ht="12" customHeight="1" x14ac:dyDescent="0.15">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0" t="s">
        <v>143</v>
      </c>
    </row>
    <row r="2" spans="1:38" ht="5.25" customHeight="1" x14ac:dyDescent="0.15"/>
    <row r="3" spans="1:38" s="19" customFormat="1" ht="36.75" customHeight="1" x14ac:dyDescent="0.3">
      <c r="A3" s="117" t="s" ph="1">
        <v>244</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row>
    <row r="4" spans="1:38" ht="18.75"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row>
    <row r="5" spans="1:38" ht="18.75" customHeight="1" x14ac:dyDescent="0.15">
      <c r="C5" s="1"/>
      <c r="D5" s="1"/>
      <c r="E5" s="1"/>
      <c r="F5" s="1"/>
      <c r="G5" s="15" t="s" ph="1">
        <v>146</v>
      </c>
      <c r="H5" s="23"/>
      <c r="I5" s="24"/>
      <c r="J5" s="1" t="s" ph="1">
        <v>231</v>
      </c>
      <c r="K5" s="1"/>
      <c r="L5" s="1"/>
      <c r="M5" s="1"/>
      <c r="N5" s="1"/>
      <c r="O5" s="1"/>
      <c r="P5" s="1"/>
      <c r="Q5" s="1"/>
      <c r="R5" s="1"/>
      <c r="S5" s="1"/>
      <c r="T5" s="1"/>
      <c r="U5" s="1"/>
      <c r="V5" s="1"/>
      <c r="W5" s="1"/>
      <c r="X5" s="1"/>
      <c r="Y5" s="1"/>
      <c r="Z5" s="1"/>
      <c r="AA5" s="1"/>
      <c r="AB5" s="1"/>
      <c r="AC5" s="1"/>
      <c r="AD5" s="1"/>
      <c r="AE5" s="1"/>
      <c r="AF5" s="1"/>
      <c r="AG5" s="1"/>
      <c r="AH5" s="1"/>
      <c r="AI5" s="1"/>
      <c r="AJ5" s="1"/>
    </row>
    <row r="6" spans="1:38" ht="18.75" customHeigh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row>
    <row r="7" spans="1:38" ht="18.75" customHeigh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row>
    <row r="8" spans="1:38" s="18" customFormat="1" ht="25.5" x14ac:dyDescent="0.45">
      <c r="A8" s="16"/>
      <c r="B8" s="134" t="s">
        <v>0</v>
      </c>
      <c r="C8" s="135"/>
      <c r="D8" s="136"/>
      <c r="E8" s="16"/>
      <c r="F8" s="17" t="s" ph="1">
        <v>233</v>
      </c>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row>
    <row r="9" spans="1:38" ht="18.75" customHeigh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row>
    <row r="10" spans="1:38" ht="18.75" customHeight="1" x14ac:dyDescent="0.15">
      <c r="A10" s="1"/>
      <c r="B10" s="1"/>
      <c r="C10" s="1"/>
      <c r="D10" s="1"/>
      <c r="E10" s="1"/>
      <c r="F10" s="130"/>
      <c r="G10" s="131"/>
      <c r="H10" s="132"/>
      <c r="I10" s="1"/>
      <c r="J10" s="1" t="str">
        <f>IF(ISBLANK(F10),"",IF(F10&lt;=4,VLOOKUP(F10,F12:H15,3,0),IF(F10&lt;=8,VLOOKUP(F10,N12:P15,3,0),IF(F10&lt;=11,VLOOKUP(F10,V12:X14,3,0),"1～11の数字（すうじ）を記入（きにゅう）してください"))))</f>
        <v/>
      </c>
      <c r="L10" s="1"/>
      <c r="M10" s="1"/>
      <c r="N10" s="1"/>
      <c r="O10" s="1"/>
      <c r="P10" s="1"/>
      <c r="Q10" s="1"/>
      <c r="R10" s="1"/>
      <c r="S10" s="1"/>
      <c r="T10" s="1"/>
      <c r="U10" s="1"/>
      <c r="V10" s="1"/>
      <c r="W10" s="1"/>
      <c r="X10" s="1"/>
      <c r="Y10" s="1"/>
      <c r="Z10" s="1"/>
      <c r="AA10" s="1"/>
      <c r="AB10" s="1"/>
      <c r="AC10" s="1"/>
      <c r="AD10" s="1"/>
      <c r="AE10" s="1"/>
      <c r="AF10" s="1"/>
      <c r="AG10" s="1"/>
      <c r="AH10" s="1"/>
      <c r="AI10" s="1"/>
      <c r="AJ10" s="1"/>
      <c r="AK10" s="1"/>
    </row>
    <row r="11" spans="1:38" ht="18.75" customHeight="1" x14ac:dyDescent="0.15">
      <c r="A11" s="1"/>
      <c r="B11" s="1"/>
      <c r="C11" s="1"/>
      <c r="D11" s="1"/>
      <c r="E11" s="1"/>
      <c r="F11" s="4"/>
      <c r="G11" s="4"/>
      <c r="H11" s="4"/>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8" ht="18.75" customHeight="1" x14ac:dyDescent="0.15">
      <c r="A12" s="1"/>
      <c r="B12" s="1"/>
      <c r="C12" s="1"/>
      <c r="D12" s="1"/>
      <c r="E12" s="1"/>
      <c r="F12" s="76">
        <v>1</v>
      </c>
      <c r="G12" s="74"/>
      <c r="H12" s="119" t="s">
        <v>151</v>
      </c>
      <c r="I12" s="119"/>
      <c r="J12" s="119"/>
      <c r="K12" s="119"/>
      <c r="L12" s="119"/>
      <c r="M12" s="120"/>
      <c r="N12" s="76">
        <v>5</v>
      </c>
      <c r="O12" s="74"/>
      <c r="P12" s="119" t="s">
        <v>154</v>
      </c>
      <c r="Q12" s="119"/>
      <c r="R12" s="119"/>
      <c r="S12" s="119"/>
      <c r="T12" s="119"/>
      <c r="U12" s="120"/>
      <c r="V12" s="76">
        <v>9</v>
      </c>
      <c r="W12" s="74"/>
      <c r="X12" s="119" t="s">
        <v>157</v>
      </c>
      <c r="Y12" s="119"/>
      <c r="Z12" s="119"/>
      <c r="AA12" s="119"/>
      <c r="AB12" s="119"/>
      <c r="AC12" s="119"/>
      <c r="AD12" s="120"/>
      <c r="AG12" s="1"/>
      <c r="AH12" s="1"/>
      <c r="AI12" s="1"/>
      <c r="AJ12" s="1"/>
      <c r="AK12" s="1"/>
    </row>
    <row r="13" spans="1:38" ht="18.75" customHeight="1" x14ac:dyDescent="0.15">
      <c r="A13" s="1"/>
      <c r="B13" s="1"/>
      <c r="C13" s="1"/>
      <c r="D13" s="1"/>
      <c r="E13" s="1"/>
      <c r="F13" s="76">
        <v>2</v>
      </c>
      <c r="G13" s="74"/>
      <c r="H13" s="119" t="s">
        <v>17</v>
      </c>
      <c r="I13" s="119"/>
      <c r="J13" s="119"/>
      <c r="K13" s="119"/>
      <c r="L13" s="119"/>
      <c r="M13" s="120"/>
      <c r="N13" s="76">
        <v>6</v>
      </c>
      <c r="O13" s="74"/>
      <c r="P13" s="119" t="s">
        <v>18</v>
      </c>
      <c r="Q13" s="119"/>
      <c r="R13" s="119"/>
      <c r="S13" s="119"/>
      <c r="T13" s="119"/>
      <c r="U13" s="120"/>
      <c r="V13" s="76">
        <v>10</v>
      </c>
      <c r="W13" s="74"/>
      <c r="X13" s="119" t="s">
        <v>158</v>
      </c>
      <c r="Y13" s="119"/>
      <c r="Z13" s="119"/>
      <c r="AA13" s="119"/>
      <c r="AB13" s="119"/>
      <c r="AC13" s="119"/>
      <c r="AD13" s="120"/>
      <c r="AE13" s="1"/>
      <c r="AF13" s="1"/>
      <c r="AG13" s="1"/>
      <c r="AH13" s="1"/>
      <c r="AI13" s="1"/>
      <c r="AJ13" s="1"/>
      <c r="AK13" s="1"/>
    </row>
    <row r="14" spans="1:38" ht="18.75" customHeight="1" x14ac:dyDescent="0.15">
      <c r="A14" s="1"/>
      <c r="B14" s="1"/>
      <c r="C14" s="1"/>
      <c r="D14" s="1"/>
      <c r="E14" s="1"/>
      <c r="F14" s="76">
        <v>3</v>
      </c>
      <c r="G14" s="74"/>
      <c r="H14" s="119" t="s">
        <v>152</v>
      </c>
      <c r="I14" s="119"/>
      <c r="J14" s="119"/>
      <c r="K14" s="119"/>
      <c r="L14" s="119"/>
      <c r="M14" s="120"/>
      <c r="N14" s="76">
        <v>7</v>
      </c>
      <c r="O14" s="74"/>
      <c r="P14" s="119" t="s">
        <v>155</v>
      </c>
      <c r="Q14" s="119"/>
      <c r="R14" s="119"/>
      <c r="S14" s="119"/>
      <c r="T14" s="119"/>
      <c r="U14" s="120"/>
      <c r="V14" s="77">
        <v>11</v>
      </c>
      <c r="W14" s="74"/>
      <c r="X14" s="123" t="s">
        <v>159</v>
      </c>
      <c r="Y14" s="123"/>
      <c r="Z14" s="123"/>
      <c r="AA14" s="123"/>
      <c r="AB14" s="123"/>
      <c r="AC14" s="123"/>
      <c r="AD14" s="124"/>
      <c r="AE14" s="1"/>
      <c r="AF14" s="1"/>
      <c r="AG14" s="1"/>
      <c r="AH14" s="1"/>
      <c r="AI14" s="1"/>
      <c r="AJ14" s="1"/>
      <c r="AK14" s="1"/>
    </row>
    <row r="15" spans="1:38" ht="18.75" customHeight="1" x14ac:dyDescent="0.15">
      <c r="A15" s="1"/>
      <c r="B15" s="1"/>
      <c r="C15" s="1"/>
      <c r="D15" s="1"/>
      <c r="E15" s="1"/>
      <c r="F15" s="76">
        <v>4</v>
      </c>
      <c r="G15" s="74"/>
      <c r="H15" s="119" t="s">
        <v>153</v>
      </c>
      <c r="I15" s="119"/>
      <c r="J15" s="119"/>
      <c r="K15" s="119"/>
      <c r="L15" s="119"/>
      <c r="M15" s="120"/>
      <c r="N15" s="76">
        <v>8</v>
      </c>
      <c r="O15" s="74"/>
      <c r="P15" s="119" t="s">
        <v>156</v>
      </c>
      <c r="Q15" s="119"/>
      <c r="R15" s="119"/>
      <c r="S15" s="119"/>
      <c r="T15" s="119"/>
      <c r="U15" s="120"/>
      <c r="V15" s="1"/>
      <c r="W15" s="1"/>
      <c r="X15" s="1"/>
      <c r="Y15" s="1"/>
      <c r="Z15" s="1"/>
      <c r="AA15" s="1"/>
      <c r="AB15" s="1"/>
      <c r="AC15" s="1"/>
      <c r="AD15" s="1"/>
      <c r="AE15" s="1"/>
      <c r="AF15" s="1"/>
      <c r="AG15" s="1"/>
      <c r="AH15" s="1"/>
      <c r="AI15" s="1"/>
      <c r="AJ15" s="1"/>
      <c r="AK15" s="1"/>
    </row>
    <row r="16" spans="1:38" ht="18.75" customHeight="1" x14ac:dyDescent="0.15">
      <c r="A16" s="1"/>
      <c r="B16" s="1"/>
      <c r="C16" s="1"/>
      <c r="D16" s="1"/>
      <c r="E16" s="1"/>
      <c r="AI16" s="1"/>
      <c r="AJ16" s="1"/>
      <c r="AK16" s="1"/>
    </row>
    <row r="17" spans="1:37" ht="18.75" customHeight="1" x14ac:dyDescent="0.15">
      <c r="A17" s="1"/>
      <c r="B17" s="1"/>
      <c r="C17" s="1"/>
      <c r="D17" s="1"/>
      <c r="E17" s="1"/>
      <c r="F17" s="118" t="s" ph="1">
        <v>232</v>
      </c>
      <c r="G17" s="118"/>
      <c r="H17" s="118"/>
      <c r="I17" s="118"/>
      <c r="J17" s="118"/>
      <c r="K17" s="118"/>
      <c r="L17" s="118"/>
      <c r="M17" s="118"/>
      <c r="N17" s="118"/>
      <c r="O17" s="118"/>
      <c r="P17" s="118"/>
      <c r="Q17" s="118"/>
      <c r="R17" s="118"/>
      <c r="S17" s="118"/>
      <c r="T17" s="118"/>
      <c r="U17" s="118"/>
      <c r="V17" s="118"/>
      <c r="W17" s="118"/>
      <c r="X17" s="118"/>
      <c r="Z17" s="127"/>
      <c r="AA17" s="128"/>
      <c r="AB17" s="128"/>
      <c r="AC17" s="128"/>
      <c r="AD17" s="128"/>
      <c r="AE17" s="128"/>
      <c r="AF17" s="128"/>
      <c r="AG17" s="128"/>
      <c r="AH17" s="129"/>
      <c r="AI17" s="1"/>
      <c r="AJ17" s="1"/>
      <c r="AK17" s="1"/>
    </row>
    <row r="18" spans="1:37" ht="18.75" customHeight="1" x14ac:dyDescent="0.15">
      <c r="A18" s="10"/>
      <c r="B18" s="10"/>
      <c r="C18" s="10"/>
      <c r="D18" s="10"/>
      <c r="E18" s="10"/>
      <c r="F18" s="10"/>
      <c r="G18" s="10"/>
      <c r="H18" s="10"/>
      <c r="I18" s="10"/>
      <c r="J18" s="11"/>
      <c r="K18" s="11"/>
      <c r="L18" s="11"/>
      <c r="M18" s="11"/>
      <c r="N18" s="12"/>
      <c r="O18" s="11"/>
      <c r="P18" s="11"/>
      <c r="Q18" s="11"/>
      <c r="R18" s="11"/>
      <c r="S18" s="13"/>
      <c r="T18" s="11"/>
      <c r="U18" s="11"/>
      <c r="V18" s="11"/>
      <c r="W18" s="11"/>
      <c r="X18" s="10"/>
      <c r="Y18" s="10"/>
      <c r="Z18" s="10"/>
      <c r="AA18" s="10"/>
      <c r="AB18" s="10"/>
      <c r="AC18" s="10"/>
      <c r="AD18" s="10"/>
      <c r="AE18" s="10"/>
      <c r="AF18" s="10"/>
      <c r="AG18" s="10"/>
      <c r="AH18" s="10"/>
      <c r="AI18" s="10"/>
      <c r="AJ18" s="10"/>
      <c r="AK18" s="10"/>
    </row>
    <row r="19" spans="1:37" ht="18.75" customHeight="1" x14ac:dyDescent="0.1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row>
    <row r="20" spans="1:37" s="18" customFormat="1" ht="25.5" x14ac:dyDescent="0.45">
      <c r="A20" s="16"/>
      <c r="B20" s="134" t="s">
        <v>2</v>
      </c>
      <c r="C20" s="135"/>
      <c r="D20" s="136"/>
      <c r="E20" s="16"/>
      <c r="F20" s="17" t="s" ph="1">
        <v>234</v>
      </c>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row>
    <row r="21" spans="1:37" ht="18.75" customHeight="1" x14ac:dyDescent="0.1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row>
    <row r="22" spans="1:37" ht="18.75" customHeight="1" x14ac:dyDescent="0.15">
      <c r="A22" s="1"/>
      <c r="B22" s="1"/>
      <c r="C22" s="1"/>
      <c r="D22" s="1"/>
      <c r="E22" s="1"/>
      <c r="F22" s="130"/>
      <c r="G22" s="131"/>
      <c r="H22" s="132"/>
      <c r="I22" s="1"/>
      <c r="J22" s="1" t="str">
        <f>IF(ISBLANK(F22),"",IF(F22&lt;=4,VLOOKUP(F22,F24:H27,3,0),IF(F22&lt;=6,VLOOKUP(F22,O24:Q25,3,0),"1～6の数字を記入してください")))</f>
        <v/>
      </c>
      <c r="L22" s="1"/>
      <c r="M22" s="1"/>
      <c r="N22" s="1"/>
      <c r="O22" s="1"/>
      <c r="P22" s="1"/>
      <c r="Q22" s="1"/>
      <c r="R22" s="1"/>
      <c r="S22" s="1"/>
      <c r="T22" s="1"/>
      <c r="U22" s="1"/>
      <c r="V22" s="1"/>
      <c r="W22" s="1"/>
      <c r="X22" s="1"/>
      <c r="Y22" s="1"/>
      <c r="Z22" s="1"/>
      <c r="AA22" s="1"/>
      <c r="AB22" s="1"/>
      <c r="AC22" s="1"/>
      <c r="AD22" s="1"/>
      <c r="AE22" s="1"/>
      <c r="AF22" s="1"/>
      <c r="AG22" s="1"/>
      <c r="AH22" s="1"/>
      <c r="AI22" s="1"/>
      <c r="AJ22" s="1"/>
      <c r="AK22" s="1"/>
    </row>
    <row r="23" spans="1:37" ht="18.75" customHeight="1" x14ac:dyDescent="0.1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row>
    <row r="24" spans="1:37" ht="18.75" customHeight="1" x14ac:dyDescent="0.15">
      <c r="A24" s="1"/>
      <c r="B24" s="1"/>
      <c r="C24" s="1"/>
      <c r="D24" s="1"/>
      <c r="E24" s="1"/>
      <c r="F24" s="76">
        <v>1</v>
      </c>
      <c r="G24" s="2"/>
      <c r="H24" s="121" t="s" ph="1">
        <v>103</v>
      </c>
      <c r="I24" s="121"/>
      <c r="J24" s="121"/>
      <c r="K24" s="121"/>
      <c r="L24" s="121"/>
      <c r="M24" s="121"/>
      <c r="N24" s="122"/>
      <c r="O24" s="76">
        <v>5</v>
      </c>
      <c r="P24" s="2"/>
      <c r="Q24" s="121" t="s" ph="1">
        <v>107</v>
      </c>
      <c r="R24" s="121"/>
      <c r="S24" s="121"/>
      <c r="T24" s="121"/>
      <c r="U24" s="121"/>
      <c r="V24" s="121"/>
      <c r="W24" s="121"/>
      <c r="X24" s="122"/>
      <c r="Y24" s="1"/>
      <c r="Z24" s="1"/>
      <c r="AA24" s="1"/>
      <c r="AB24" s="1"/>
      <c r="AC24" s="1"/>
      <c r="AD24" s="1"/>
      <c r="AE24" s="1"/>
      <c r="AF24" s="1"/>
      <c r="AG24" s="1"/>
      <c r="AH24" s="1"/>
      <c r="AI24" s="1"/>
      <c r="AJ24" s="1"/>
      <c r="AK24" s="1"/>
    </row>
    <row r="25" spans="1:37" ht="18.75" customHeight="1" x14ac:dyDescent="0.15">
      <c r="A25" s="1"/>
      <c r="B25" s="1"/>
      <c r="C25" s="1"/>
      <c r="D25" s="1"/>
      <c r="E25" s="1"/>
      <c r="F25" s="76">
        <v>2</v>
      </c>
      <c r="G25" s="2"/>
      <c r="H25" s="121" t="s" ph="1">
        <v>104</v>
      </c>
      <c r="I25" s="121"/>
      <c r="J25" s="121"/>
      <c r="K25" s="121"/>
      <c r="L25" s="121"/>
      <c r="M25" s="121"/>
      <c r="N25" s="122"/>
      <c r="O25" s="76">
        <v>6</v>
      </c>
      <c r="P25" s="28"/>
      <c r="Q25" s="121" t="s" ph="1">
        <v>160</v>
      </c>
      <c r="R25" s="121"/>
      <c r="S25" s="121"/>
      <c r="T25" s="121"/>
      <c r="U25" s="121"/>
      <c r="V25" s="121"/>
      <c r="W25" s="121"/>
      <c r="X25" s="122"/>
      <c r="Y25" s="1"/>
      <c r="Z25" s="1"/>
      <c r="AA25" s="1"/>
      <c r="AB25" s="1"/>
      <c r="AC25" s="1"/>
      <c r="AD25" s="1"/>
      <c r="AE25" s="1"/>
      <c r="AF25" s="1"/>
      <c r="AG25" s="1"/>
      <c r="AH25" s="1"/>
      <c r="AI25" s="1"/>
      <c r="AJ25" s="1"/>
      <c r="AK25" s="1"/>
    </row>
    <row r="26" spans="1:37" ht="18.75" customHeight="1" x14ac:dyDescent="0.15">
      <c r="A26" s="1"/>
      <c r="B26" s="1"/>
      <c r="C26" s="1"/>
      <c r="D26" s="1"/>
      <c r="E26" s="1"/>
      <c r="F26" s="76">
        <v>3</v>
      </c>
      <c r="G26" s="2"/>
      <c r="H26" s="121" t="s" ph="1">
        <v>105</v>
      </c>
      <c r="I26" s="121"/>
      <c r="J26" s="121"/>
      <c r="K26" s="121"/>
      <c r="L26" s="121"/>
      <c r="M26" s="121"/>
      <c r="N26" s="122"/>
      <c r="O26" s="35"/>
      <c r="P26" s="1"/>
      <c r="Q26" s="29" ph="1"/>
      <c r="R26" s="29"/>
      <c r="S26" s="29"/>
      <c r="T26" s="29"/>
      <c r="U26" s="29"/>
      <c r="V26" s="29"/>
      <c r="W26" s="29"/>
      <c r="X26" s="29"/>
      <c r="Y26" s="1"/>
      <c r="Z26" s="1"/>
      <c r="AA26" s="1"/>
      <c r="AB26" s="1"/>
      <c r="AC26" s="1"/>
      <c r="AD26" s="1"/>
      <c r="AE26" s="1"/>
      <c r="AF26" s="1"/>
      <c r="AG26" s="1"/>
      <c r="AH26" s="1"/>
      <c r="AI26" s="1"/>
      <c r="AJ26" s="1"/>
      <c r="AK26" s="1"/>
    </row>
    <row r="27" spans="1:37" ht="18.75" customHeight="1" x14ac:dyDescent="0.15">
      <c r="A27" s="1"/>
      <c r="B27" s="1"/>
      <c r="C27" s="1"/>
      <c r="D27" s="1"/>
      <c r="E27" s="1"/>
      <c r="F27" s="76">
        <v>4</v>
      </c>
      <c r="G27" s="2"/>
      <c r="H27" s="121" t="s" ph="1">
        <v>106</v>
      </c>
      <c r="I27" s="121"/>
      <c r="J27" s="121"/>
      <c r="K27" s="121"/>
      <c r="L27" s="121"/>
      <c r="M27" s="121"/>
      <c r="N27" s="122"/>
      <c r="O27" s="1"/>
      <c r="P27" s="1"/>
      <c r="Q27" s="1"/>
      <c r="R27" s="1"/>
      <c r="S27" s="1"/>
      <c r="T27" s="1"/>
      <c r="U27" s="1"/>
      <c r="V27" s="1"/>
      <c r="W27" s="1"/>
      <c r="X27" s="1"/>
      <c r="Y27" s="1"/>
      <c r="Z27" s="1"/>
      <c r="AA27" s="1"/>
      <c r="AB27" s="1"/>
      <c r="AC27" s="1"/>
      <c r="AD27" s="1"/>
      <c r="AE27" s="1"/>
      <c r="AF27" s="1"/>
      <c r="AG27" s="1"/>
      <c r="AH27" s="1"/>
      <c r="AI27" s="1"/>
      <c r="AJ27" s="1"/>
      <c r="AK27" s="1"/>
    </row>
    <row r="28" spans="1:37" ht="18.75" customHeight="1" x14ac:dyDescent="0.15">
      <c r="A28" s="10"/>
      <c r="B28" s="10"/>
      <c r="C28" s="10"/>
      <c r="D28" s="10"/>
      <c r="E28" s="10"/>
      <c r="F28" s="10"/>
      <c r="G28" s="10"/>
      <c r="H28" s="10"/>
      <c r="I28" s="10"/>
      <c r="J28" s="11"/>
      <c r="K28" s="11"/>
      <c r="L28" s="11"/>
      <c r="M28" s="11"/>
      <c r="N28" s="12"/>
      <c r="O28" s="11"/>
      <c r="P28" s="11"/>
      <c r="Q28" s="11"/>
      <c r="R28" s="11"/>
      <c r="S28" s="13"/>
      <c r="T28" s="11"/>
      <c r="U28" s="11"/>
      <c r="V28" s="11"/>
      <c r="W28" s="11"/>
      <c r="X28" s="10"/>
      <c r="Y28" s="10"/>
      <c r="Z28" s="10"/>
      <c r="AA28" s="10"/>
      <c r="AB28" s="10"/>
      <c r="AC28" s="10"/>
      <c r="AD28" s="10"/>
      <c r="AE28" s="10"/>
      <c r="AF28" s="10"/>
      <c r="AG28" s="10"/>
      <c r="AH28" s="10"/>
      <c r="AI28" s="10"/>
      <c r="AJ28" s="10"/>
      <c r="AK28" s="10"/>
    </row>
    <row r="29" spans="1:37" ht="18.75"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row>
    <row r="30" spans="1:37" s="18" customFormat="1" ht="25.5" x14ac:dyDescent="0.45">
      <c r="A30" s="16"/>
      <c r="B30" s="134" t="s">
        <v>3</v>
      </c>
      <c r="C30" s="135"/>
      <c r="D30" s="136"/>
      <c r="E30" s="16"/>
      <c r="F30" s="16" t="s" ph="1">
        <v>235</v>
      </c>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row>
    <row r="31" spans="1:37" ht="18.75"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row>
    <row r="32" spans="1:37" ht="18.75" customHeight="1" x14ac:dyDescent="0.15">
      <c r="A32" s="1"/>
      <c r="B32" s="1"/>
      <c r="C32" s="1"/>
      <c r="D32" s="1"/>
      <c r="E32" s="1"/>
      <c r="F32" s="130"/>
      <c r="G32" s="131"/>
      <c r="H32" s="132"/>
      <c r="I32" s="1"/>
      <c r="J32" s="1" t="str">
        <f>IF(ISBLANK(F32),"",IF(F32=1,H34,IF(F32=2,N34,"1または2の数字を入力してください")))</f>
        <v/>
      </c>
      <c r="L32" s="1"/>
      <c r="M32" s="1"/>
      <c r="N32" s="1"/>
      <c r="O32" s="1"/>
      <c r="P32" s="1"/>
      <c r="Q32" s="1"/>
      <c r="R32" s="1"/>
      <c r="S32" s="1"/>
      <c r="T32" s="1"/>
      <c r="U32" s="1"/>
      <c r="V32" s="1"/>
      <c r="W32" s="1"/>
      <c r="X32" s="1"/>
      <c r="Y32" s="1"/>
      <c r="Z32" s="1"/>
      <c r="AA32" s="1"/>
      <c r="AB32" s="1"/>
      <c r="AC32" s="1"/>
      <c r="AD32" s="1"/>
      <c r="AE32" s="1"/>
      <c r="AF32" s="1"/>
      <c r="AG32" s="1"/>
      <c r="AH32" s="1"/>
      <c r="AI32" s="1"/>
      <c r="AJ32" s="1"/>
      <c r="AK32" s="1"/>
    </row>
    <row r="33" spans="1:37" ht="18.75"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row>
    <row r="34" spans="1:37" x14ac:dyDescent="0.15">
      <c r="A34" s="1"/>
      <c r="B34" s="1"/>
      <c r="C34" s="1"/>
      <c r="D34" s="1"/>
      <c r="E34" s="1"/>
      <c r="F34" s="14">
        <v>1</v>
      </c>
      <c r="G34" s="2"/>
      <c r="H34" s="123" t="s" ph="1">
        <v>26</v>
      </c>
      <c r="I34" s="123"/>
      <c r="J34" s="123"/>
      <c r="K34" s="124"/>
      <c r="L34" s="14">
        <v>2</v>
      </c>
      <c r="M34" s="2"/>
      <c r="N34" s="123" t="s" ph="1">
        <v>27</v>
      </c>
      <c r="O34" s="123" ph="1"/>
      <c r="P34" s="123" ph="1"/>
      <c r="Q34" s="124" ph="1"/>
      <c r="R34" s="1"/>
      <c r="S34" s="1"/>
      <c r="T34" s="1"/>
      <c r="U34" s="1"/>
      <c r="V34" s="1"/>
      <c r="W34" s="1"/>
      <c r="X34" s="1"/>
      <c r="Y34" s="1"/>
      <c r="Z34" s="1"/>
      <c r="AA34" s="1"/>
      <c r="AB34" s="1"/>
      <c r="AC34" s="1"/>
      <c r="AD34" s="1"/>
      <c r="AE34" s="1"/>
      <c r="AF34" s="1"/>
      <c r="AG34" s="1"/>
      <c r="AH34" s="1"/>
      <c r="AI34" s="1"/>
      <c r="AJ34" s="1"/>
      <c r="AK34" s="1"/>
    </row>
    <row r="35" spans="1:37" ht="18.7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row>
    <row r="36" spans="1:37" ht="18.75"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row>
    <row r="37" spans="1:37" ht="18.75"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row>
    <row r="38" spans="1:37" ht="18.7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row>
    <row r="39" spans="1:37" ht="18.7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row>
    <row r="40" spans="1:37" ht="18.75"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row>
    <row r="41" spans="1:37" ht="18.7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row>
    <row r="42" spans="1:37" ht="18.7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ht="18.75" customHeight="1" x14ac:dyDescent="0.15">
      <c r="A43" s="1"/>
      <c r="B43" s="1"/>
      <c r="C43" s="1"/>
      <c r="D43" s="1"/>
      <c r="E43" s="1"/>
      <c r="F43" s="1"/>
      <c r="G43" s="1"/>
      <c r="H43" s="1"/>
      <c r="I43" s="1"/>
      <c r="J43" s="1"/>
      <c r="K43" s="1"/>
      <c r="L43" s="1"/>
      <c r="M43" s="1"/>
      <c r="N43" s="1"/>
      <c r="O43" s="1"/>
      <c r="P43" s="1"/>
      <c r="T43" s="3"/>
      <c r="U43" s="1"/>
      <c r="V43" s="1"/>
      <c r="W43" s="1"/>
      <c r="X43" s="1"/>
      <c r="Y43" s="1"/>
      <c r="Z43" s="1"/>
    </row>
    <row r="44" spans="1:37" ht="18.75" customHeight="1" x14ac:dyDescent="0.15">
      <c r="Q44" s="133" t="s">
        <v>4</v>
      </c>
      <c r="R44" s="133"/>
      <c r="S44" s="133"/>
      <c r="AA44" s="126" t="s">
        <v>113</v>
      </c>
      <c r="AB44" s="125"/>
      <c r="AC44" s="125"/>
      <c r="AD44" s="125"/>
      <c r="AE44" s="125"/>
      <c r="AF44" s="125" t="str">
        <f>F10 &amp; F22 &amp; F32 &amp; "-" &amp; 'P2'!F23 &amp; 'P2'!F36 &amp; 'P3'!F5 &amp; 'P3'!F15 &amp; 'P3'!F23 &amp; 'P3'!F31 &amp; 'P4'!F4</f>
        <v>-</v>
      </c>
      <c r="AG44" s="125"/>
      <c r="AH44" s="125"/>
      <c r="AI44" s="125"/>
      <c r="AJ44" s="125"/>
      <c r="AK44" s="125"/>
    </row>
    <row r="46" spans="1:37" ht="18.75" customHeight="1" x14ac:dyDescent="0.15">
      <c r="H46" ph="1"/>
      <c r="N46" ph="1"/>
      <c r="O46" ph="1"/>
      <c r="P46" ph="1"/>
      <c r="Q46" ph="1"/>
    </row>
  </sheetData>
  <sheetProtection algorithmName="SHA-512" hashValue="CwTi6bHDnJqLAGztYid4zTCGT38SSB3SQAphsjRg3ufLXF+ZQ7IzIGF5IES5MrzFMAk4i3OXvbWGnfDHy7cEnQ==" saltValue="520ijFMqA3xO4Senmhz9ew==" spinCount="100000" sheet="1" selectLockedCells="1"/>
  <mergeCells count="31">
    <mergeCell ref="B30:D30"/>
    <mergeCell ref="B20:D20"/>
    <mergeCell ref="B8:D8"/>
    <mergeCell ref="F10:H10"/>
    <mergeCell ref="H12:M12"/>
    <mergeCell ref="H13:M13"/>
    <mergeCell ref="H14:M14"/>
    <mergeCell ref="AF44:AK44"/>
    <mergeCell ref="AA44:AE44"/>
    <mergeCell ref="Z17:AH17"/>
    <mergeCell ref="F22:H22"/>
    <mergeCell ref="F32:H32"/>
    <mergeCell ref="H34:K34"/>
    <mergeCell ref="N34:Q34"/>
    <mergeCell ref="Q44:S44"/>
    <mergeCell ref="H27:N27"/>
    <mergeCell ref="Q24:X24"/>
    <mergeCell ref="Q25:X25"/>
    <mergeCell ref="H25:N25"/>
    <mergeCell ref="H26:N26"/>
    <mergeCell ref="A3:AK3"/>
    <mergeCell ref="F17:X17"/>
    <mergeCell ref="X12:AD12"/>
    <mergeCell ref="X13:AD13"/>
    <mergeCell ref="H24:N24"/>
    <mergeCell ref="H15:M15"/>
    <mergeCell ref="P12:U12"/>
    <mergeCell ref="P13:U13"/>
    <mergeCell ref="P14:U14"/>
    <mergeCell ref="P15:U15"/>
    <mergeCell ref="X14:AD14"/>
  </mergeCells>
  <phoneticPr fontId="2" type="Hiragana" alignment="distributed"/>
  <dataValidations count="4">
    <dataValidation type="whole" imeMode="off" operator="greaterThan" allowBlank="1" showInputMessage="1" showErrorMessage="1" sqref="H5:I5">
      <formula1>0</formula1>
    </dataValidation>
    <dataValidation type="whole" imeMode="off" operator="greaterThan" allowBlank="1" showInputMessage="1" showErrorMessage="1" sqref="F10:H10">
      <formula1>0</formula1>
    </dataValidation>
    <dataValidation type="whole" imeMode="off" operator="greaterThan" allowBlank="1" showInputMessage="1" showErrorMessage="1" sqref="F22:H22">
      <formula1>0</formula1>
    </dataValidation>
    <dataValidation type="whole" imeMode="off" operator="greaterThan" allowBlank="1" showInputMessage="1" showErrorMessage="1" sqref="F32:H32">
      <formula1>0</formula1>
    </dataValidation>
  </dataValidations>
  <printOptions horizontalCentered="1"/>
  <pageMargins left="0.19685039370078741" right="0.19685039370078741" top="0.59055118110236227" bottom="0.19685039370078741" header="0" footer="0"/>
  <pageSetup paperSize="9" orientation="portrait" r:id="rId1"/>
  <headerFooter>
    <oddHeader>&amp;L（外国人アンケート）</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
  <sheetViews>
    <sheetView zoomScaleNormal="100" workbookViewId="0">
      <selection activeCell="AH10" sqref="AH10"/>
    </sheetView>
  </sheetViews>
  <sheetFormatPr defaultColWidth="3.85546875" defaultRowHeight="12" x14ac:dyDescent="0.15"/>
  <cols>
    <col min="1" max="1" width="7.42578125" bestFit="1" customWidth="1"/>
    <col min="2" max="2" width="27.85546875" bestFit="1" customWidth="1"/>
    <col min="3" max="4" width="7.42578125" bestFit="1" customWidth="1"/>
    <col min="5" max="9" width="5.7109375" bestFit="1" customWidth="1"/>
    <col min="10" max="14" width="6.5703125" bestFit="1" customWidth="1"/>
    <col min="15" max="15" width="50.85546875" bestFit="1" customWidth="1"/>
    <col min="16" max="16" width="5.5703125" bestFit="1" customWidth="1"/>
    <col min="17" max="17" width="50.85546875" bestFit="1" customWidth="1"/>
    <col min="18" max="18" width="5.5703125" bestFit="1" customWidth="1"/>
    <col min="19" max="19" width="50.85546875" bestFit="1" customWidth="1"/>
    <col min="20" max="20" width="5.5703125" bestFit="1" customWidth="1"/>
    <col min="21" max="21" width="11.28515625" bestFit="1" customWidth="1"/>
    <col min="22" max="22" width="27.85546875" bestFit="1" customWidth="1"/>
    <col min="23" max="26" width="11.28515625" bestFit="1" customWidth="1"/>
    <col min="27" max="27" width="8.42578125" bestFit="1" customWidth="1"/>
    <col min="28" max="28" width="25.7109375" bestFit="1" customWidth="1"/>
    <col min="29" max="29" width="8.42578125" bestFit="1" customWidth="1"/>
    <col min="30" max="30" width="27.85546875" bestFit="1" customWidth="1"/>
    <col min="31" max="33" width="8.42578125" bestFit="1" customWidth="1"/>
    <col min="34" max="34" width="63.28515625" bestFit="1" customWidth="1"/>
    <col min="35" max="37" width="8.42578125" bestFit="1" customWidth="1"/>
    <col min="38" max="38" width="90.42578125" bestFit="1" customWidth="1"/>
    <col min="39" max="41" width="8.42578125" bestFit="1" customWidth="1"/>
    <col min="42" max="42" width="90.42578125" bestFit="1" customWidth="1"/>
    <col min="43" max="43" width="8.42578125" bestFit="1" customWidth="1"/>
    <col min="44" max="44" width="90.42578125" bestFit="1" customWidth="1"/>
    <col min="45" max="46" width="8.42578125" bestFit="1" customWidth="1"/>
    <col min="47" max="47" width="90.42578125" bestFit="1" customWidth="1"/>
    <col min="48" max="48" width="10.28515625" bestFit="1" customWidth="1"/>
    <col min="49" max="49" width="8.42578125" bestFit="1" customWidth="1"/>
    <col min="50" max="54" width="255.7109375" bestFit="1" customWidth="1"/>
  </cols>
  <sheetData>
    <row r="1" spans="1:54" x14ac:dyDescent="0.15">
      <c r="A1" t="s">
        <v>188</v>
      </c>
      <c r="B1" t="s">
        <v>189</v>
      </c>
      <c r="C1" t="s">
        <v>190</v>
      </c>
      <c r="D1" t="s">
        <v>191</v>
      </c>
      <c r="E1" t="s">
        <v>192</v>
      </c>
      <c r="F1" t="s">
        <v>193</v>
      </c>
      <c r="G1" t="s">
        <v>194</v>
      </c>
      <c r="H1" t="s">
        <v>195</v>
      </c>
      <c r="I1" t="s">
        <v>196</v>
      </c>
      <c r="J1" t="s">
        <v>197</v>
      </c>
      <c r="K1" t="s">
        <v>198</v>
      </c>
      <c r="L1" t="s">
        <v>199</v>
      </c>
      <c r="M1" t="s">
        <v>200</v>
      </c>
      <c r="N1" t="s">
        <v>201</v>
      </c>
      <c r="O1" t="s">
        <v>202</v>
      </c>
      <c r="P1" t="s">
        <v>203</v>
      </c>
      <c r="Q1" t="s">
        <v>202</v>
      </c>
      <c r="R1" t="s">
        <v>203</v>
      </c>
      <c r="S1" t="s">
        <v>202</v>
      </c>
      <c r="T1" t="s">
        <v>203</v>
      </c>
      <c r="U1" t="s">
        <v>204</v>
      </c>
      <c r="V1" t="s">
        <v>205</v>
      </c>
      <c r="W1" t="s">
        <v>208</v>
      </c>
      <c r="X1" t="s">
        <v>207</v>
      </c>
      <c r="Y1" t="s">
        <v>206</v>
      </c>
      <c r="Z1" t="s">
        <v>209</v>
      </c>
      <c r="AA1" t="s">
        <v>210</v>
      </c>
      <c r="AB1" t="s">
        <v>211</v>
      </c>
      <c r="AC1" t="s">
        <v>212</v>
      </c>
      <c r="AD1" t="s">
        <v>213</v>
      </c>
      <c r="AE1" t="s">
        <v>214</v>
      </c>
      <c r="AF1" t="s">
        <v>214</v>
      </c>
      <c r="AG1" t="s">
        <v>214</v>
      </c>
      <c r="AH1" t="s">
        <v>215</v>
      </c>
      <c r="AI1" t="s">
        <v>216</v>
      </c>
      <c r="AJ1" t="s">
        <v>216</v>
      </c>
      <c r="AK1" t="s">
        <v>216</v>
      </c>
      <c r="AL1" t="s">
        <v>217</v>
      </c>
      <c r="AM1" t="s">
        <v>218</v>
      </c>
      <c r="AN1" t="s">
        <v>218</v>
      </c>
      <c r="AO1" t="s">
        <v>218</v>
      </c>
      <c r="AP1" t="s">
        <v>219</v>
      </c>
      <c r="AQ1" t="s">
        <v>220</v>
      </c>
      <c r="AR1" t="s">
        <v>221</v>
      </c>
      <c r="AS1" t="s">
        <v>222</v>
      </c>
      <c r="AT1" t="s">
        <v>222</v>
      </c>
      <c r="AU1" t="s">
        <v>223</v>
      </c>
      <c r="AV1" t="s">
        <v>224</v>
      </c>
      <c r="AW1" t="s">
        <v>225</v>
      </c>
      <c r="AX1" t="s">
        <v>226</v>
      </c>
      <c r="AY1" t="s">
        <v>227</v>
      </c>
      <c r="AZ1" t="s">
        <v>228</v>
      </c>
      <c r="BA1" t="s">
        <v>229</v>
      </c>
      <c r="BB1" t="s">
        <v>230</v>
      </c>
    </row>
    <row r="2" spans="1:54" x14ac:dyDescent="0.15">
      <c r="A2">
        <f>'P1'!F10</f>
        <v>0</v>
      </c>
      <c r="B2">
        <f>'P1'!Z17</f>
        <v>0</v>
      </c>
      <c r="C2">
        <f>'P1'!F22</f>
        <v>0</v>
      </c>
      <c r="D2">
        <f>'P1'!F32</f>
        <v>0</v>
      </c>
      <c r="E2" t="str">
        <f>IF(ISBLANK('P2'!F8),"",1)</f>
        <v/>
      </c>
      <c r="F2" t="str">
        <f>IF(ISBLANK('P2'!F9),"",1)</f>
        <v/>
      </c>
      <c r="G2" t="str">
        <f>IF(ISBLANK('P2'!F10),"",1)</f>
        <v/>
      </c>
      <c r="H2" t="str">
        <f>IF(ISBLANK('P2'!F11),"",1)</f>
        <v/>
      </c>
      <c r="I2" t="str">
        <f>IF(ISBLANK('P2'!F12),"",1)</f>
        <v/>
      </c>
      <c r="J2" t="str">
        <f>IF(ISBLANK('P2'!M8),"",1)</f>
        <v/>
      </c>
      <c r="K2" t="str">
        <f>IF(ISBLANK('P2'!M9),"",1)</f>
        <v/>
      </c>
      <c r="L2" t="str">
        <f>IF(ISBLANK('P2'!M10),"",1)</f>
        <v/>
      </c>
      <c r="M2" t="str">
        <f>IF(ISBLANK('P2'!M11),"",1)</f>
        <v/>
      </c>
      <c r="N2" t="str">
        <f>IF(ISBLANK('P2'!M12),"",1)</f>
        <v/>
      </c>
      <c r="O2">
        <f>'P2'!F16</f>
        <v>0</v>
      </c>
      <c r="P2">
        <f>'P2'!V16</f>
        <v>0</v>
      </c>
      <c r="Q2">
        <f>'P2'!F17</f>
        <v>0</v>
      </c>
      <c r="R2">
        <f>'P2'!V17</f>
        <v>0</v>
      </c>
      <c r="S2">
        <f>'P2'!F18</f>
        <v>0</v>
      </c>
      <c r="T2">
        <f>'P2'!V18</f>
        <v>0</v>
      </c>
      <c r="U2">
        <f>'P2'!F23</f>
        <v>0</v>
      </c>
      <c r="V2">
        <f>'P2'!Z30</f>
        <v>0</v>
      </c>
      <c r="W2">
        <f>'P2'!F36</f>
        <v>0</v>
      </c>
      <c r="X2">
        <f>'P3'!F5</f>
        <v>0</v>
      </c>
      <c r="Y2">
        <f>'P3'!F15</f>
        <v>0</v>
      </c>
      <c r="Z2">
        <f>'P3'!F23</f>
        <v>0</v>
      </c>
      <c r="AA2">
        <f>'P3'!F31</f>
        <v>0</v>
      </c>
      <c r="AB2">
        <f>'P3'!Y35</f>
        <v>0</v>
      </c>
      <c r="AC2">
        <f>'P4'!F4</f>
        <v>0</v>
      </c>
      <c r="AD2">
        <f>'P4'!Y12</f>
        <v>0</v>
      </c>
      <c r="AE2">
        <f>'P4'!F18</f>
        <v>0</v>
      </c>
      <c r="AF2">
        <f>'P4'!F19</f>
        <v>0</v>
      </c>
      <c r="AG2">
        <f>'P4'!F20</f>
        <v>0</v>
      </c>
      <c r="AH2">
        <f>'P4'!G28</f>
        <v>0</v>
      </c>
      <c r="AI2">
        <f>'P5'!F5</f>
        <v>0</v>
      </c>
      <c r="AJ2">
        <f>'P5'!F6</f>
        <v>0</v>
      </c>
      <c r="AK2">
        <f>'P5'!F7</f>
        <v>0</v>
      </c>
      <c r="AL2">
        <f>'P5'!G18</f>
        <v>0</v>
      </c>
      <c r="AM2">
        <f>'P5'!F24</f>
        <v>0</v>
      </c>
      <c r="AN2">
        <f>'P5'!F25</f>
        <v>0</v>
      </c>
      <c r="AO2">
        <f>'P5'!F26</f>
        <v>0</v>
      </c>
      <c r="AP2">
        <f>'P5'!G36</f>
        <v>0</v>
      </c>
      <c r="AQ2">
        <f>'P6'!F5</f>
        <v>0</v>
      </c>
      <c r="AR2">
        <f>'P6'!G10</f>
        <v>0</v>
      </c>
      <c r="AS2">
        <f>'P6'!F24</f>
        <v>0</v>
      </c>
      <c r="AT2">
        <f>'P6'!F25</f>
        <v>0</v>
      </c>
      <c r="AU2">
        <f>'P6'!G33</f>
        <v>0</v>
      </c>
      <c r="AV2">
        <f>'P6'!F39</f>
        <v>0</v>
      </c>
      <c r="AW2">
        <f>'P7'!F5</f>
        <v>0</v>
      </c>
      <c r="AX2">
        <f>'P7'!F14</f>
        <v>0</v>
      </c>
      <c r="AY2">
        <f>'P7'!F23</f>
        <v>0</v>
      </c>
      <c r="AZ2">
        <f>'P8'!F6</f>
        <v>0</v>
      </c>
      <c r="BA2">
        <f>'P8'!F48</f>
        <v>0</v>
      </c>
      <c r="BB2">
        <f>'P8'!F54</f>
        <v>0</v>
      </c>
    </row>
  </sheetData>
  <sheetProtection selectLockedCells="1"/>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52"/>
  <sheetViews>
    <sheetView showGridLines="0" zoomScale="120" zoomScaleNormal="120" zoomScaleSheetLayoutView="100" workbookViewId="0">
      <selection activeCell="F8" sqref="F8:G8"/>
    </sheetView>
  </sheetViews>
  <sheetFormatPr defaultColWidth="2.85546875" defaultRowHeight="18.75" customHeight="1" x14ac:dyDescent="0.15"/>
  <cols>
    <col min="2" max="2" width="2.85546875" customWidth="1"/>
    <col min="4" max="4" width="2.85546875" customWidth="1"/>
    <col min="6" max="6" width="2.85546875" customWidth="1"/>
    <col min="14" max="14" width="2.85546875" customWidth="1"/>
    <col min="20" max="20" width="2.85546875" customWidth="1"/>
    <col min="27" max="27" width="2.85546875" customWidth="1"/>
  </cols>
  <sheetData>
    <row r="1" spans="1:39" ht="18.75" customHeight="1" x14ac:dyDescent="0.15">
      <c r="AL1" s="1"/>
    </row>
    <row r="2" spans="1:39" s="18" customFormat="1" ht="25.5" x14ac:dyDescent="0.45">
      <c r="A2" s="16"/>
      <c r="B2" s="134" t="s">
        <v>5</v>
      </c>
      <c r="C2" s="135"/>
      <c r="D2" s="136"/>
      <c r="E2" s="16"/>
      <c r="F2" s="16" t="s" ph="1">
        <v>147</v>
      </c>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row>
    <row r="3" spans="1:39" s="18" customFormat="1" ht="25.5" x14ac:dyDescent="0.45">
      <c r="A3" s="16"/>
      <c r="B3" s="16"/>
      <c r="C3" s="16"/>
      <c r="D3" s="16"/>
      <c r="E3" s="16"/>
      <c r="F3" s="16" t="s" ph="1">
        <v>148</v>
      </c>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row>
    <row r="4" spans="1:39" ht="18.75"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row>
    <row r="5" spans="1:39" ht="18.75" customHeight="1" x14ac:dyDescent="0.15">
      <c r="A5" s="1"/>
      <c r="B5" s="1"/>
      <c r="C5" s="1"/>
      <c r="D5" s="1"/>
      <c r="E5" s="1"/>
      <c r="F5" s="152" t="s" ph="1">
        <v>21</v>
      </c>
      <c r="G5" s="153"/>
      <c r="H5" s="153"/>
      <c r="I5" s="153"/>
      <c r="J5" s="153"/>
      <c r="K5" s="154"/>
      <c r="L5" s="1"/>
      <c r="M5" s="158" t="s" ph="1">
        <v>22</v>
      </c>
      <c r="N5" s="159"/>
      <c r="O5" s="159"/>
      <c r="P5" s="159"/>
      <c r="Q5" s="159"/>
      <c r="R5" s="160"/>
      <c r="S5" s="1"/>
      <c r="T5" s="40" ph="1"/>
      <c r="U5" s="40"/>
      <c r="V5" s="40"/>
      <c r="W5" s="40"/>
      <c r="X5" s="40"/>
      <c r="Y5" s="40"/>
      <c r="Z5" s="40"/>
      <c r="AA5" s="40"/>
      <c r="AB5" s="40"/>
      <c r="AC5" s="40"/>
      <c r="AD5" s="40"/>
      <c r="AE5" s="40"/>
      <c r="AF5" s="40"/>
      <c r="AG5" s="40"/>
      <c r="AH5" s="40"/>
      <c r="AI5" s="40"/>
      <c r="AJ5" s="1"/>
      <c r="AK5" s="1"/>
      <c r="AL5" s="1"/>
      <c r="AM5" s="1"/>
    </row>
    <row r="6" spans="1:39" ht="18.75" customHeight="1" x14ac:dyDescent="0.15">
      <c r="A6" s="1"/>
      <c r="B6" s="1"/>
      <c r="C6" s="1"/>
      <c r="D6" s="1"/>
      <c r="E6" s="1"/>
      <c r="F6" s="155"/>
      <c r="G6" s="156"/>
      <c r="H6" s="156"/>
      <c r="I6" s="156"/>
      <c r="J6" s="156"/>
      <c r="K6" s="157"/>
      <c r="L6" s="1"/>
      <c r="M6" s="161"/>
      <c r="N6" s="162"/>
      <c r="O6" s="162"/>
      <c r="P6" s="162"/>
      <c r="Q6" s="162"/>
      <c r="R6" s="163"/>
      <c r="S6" s="1"/>
      <c r="T6" s="40"/>
      <c r="U6" s="40"/>
      <c r="V6" s="40"/>
      <c r="W6" s="40"/>
      <c r="X6" s="40"/>
      <c r="Y6" s="40"/>
      <c r="Z6" s="40"/>
      <c r="AA6" s="40"/>
      <c r="AB6" s="40"/>
      <c r="AC6" s="40"/>
      <c r="AD6" s="40"/>
      <c r="AE6" s="40"/>
      <c r="AF6" s="40"/>
      <c r="AG6" s="40"/>
      <c r="AH6" s="40"/>
      <c r="AI6" s="40"/>
      <c r="AJ6" s="1"/>
      <c r="AK6" s="1"/>
      <c r="AL6" s="1"/>
      <c r="AM6" s="1"/>
    </row>
    <row r="7" spans="1:39" ht="18.75" customHeight="1" x14ac:dyDescent="0.15">
      <c r="A7" s="1"/>
      <c r="B7" s="1"/>
      <c r="C7" s="1"/>
      <c r="D7" s="1"/>
      <c r="E7" s="1"/>
      <c r="F7" s="143" t="s">
        <v>19</v>
      </c>
      <c r="G7" s="144"/>
      <c r="H7" s="144"/>
      <c r="I7" s="144"/>
      <c r="J7" s="144"/>
      <c r="K7" s="145"/>
      <c r="L7" s="1"/>
      <c r="M7" s="146" t="s">
        <v>20</v>
      </c>
      <c r="N7" s="147"/>
      <c r="O7" s="147"/>
      <c r="P7" s="147"/>
      <c r="Q7" s="147"/>
      <c r="R7" s="148"/>
      <c r="S7" s="1"/>
      <c r="T7" s="40"/>
      <c r="U7" s="40"/>
      <c r="V7" s="40"/>
      <c r="W7" s="40"/>
      <c r="X7" s="40"/>
      <c r="Y7" s="40"/>
      <c r="Z7" s="40"/>
      <c r="AA7" s="40"/>
      <c r="AB7" s="40"/>
      <c r="AC7" s="40"/>
      <c r="AD7" s="40"/>
      <c r="AE7" s="40"/>
      <c r="AF7" s="40"/>
      <c r="AG7" s="40"/>
      <c r="AH7" s="40"/>
      <c r="AI7" s="40"/>
      <c r="AJ7" s="1"/>
      <c r="AK7" s="1"/>
      <c r="AL7" s="1"/>
      <c r="AM7" s="1"/>
    </row>
    <row r="8" spans="1:39" ht="18.75" customHeight="1" x14ac:dyDescent="0.15">
      <c r="A8" s="1"/>
      <c r="B8" s="1"/>
      <c r="C8" s="1"/>
      <c r="D8" s="1"/>
      <c r="E8" s="1"/>
      <c r="F8" s="130"/>
      <c r="G8" s="142"/>
      <c r="H8" s="150" t="s">
        <v>126</v>
      </c>
      <c r="I8" s="150"/>
      <c r="J8" s="150"/>
      <c r="K8" s="151"/>
      <c r="L8" s="1"/>
      <c r="M8" s="130"/>
      <c r="N8" s="142"/>
      <c r="O8" s="150" t="s">
        <v>131</v>
      </c>
      <c r="P8" s="150"/>
      <c r="Q8" s="150"/>
      <c r="R8" s="151"/>
      <c r="S8" s="1"/>
      <c r="T8" s="40"/>
      <c r="U8" s="40"/>
      <c r="V8" s="40"/>
      <c r="W8" s="40"/>
      <c r="X8" s="40"/>
      <c r="Y8" s="40"/>
      <c r="Z8" s="40"/>
      <c r="AA8" s="40"/>
      <c r="AB8" s="40"/>
      <c r="AC8" s="40"/>
      <c r="AD8" s="40"/>
      <c r="AE8" s="40"/>
      <c r="AF8" s="40"/>
      <c r="AG8" s="40"/>
      <c r="AH8" s="40"/>
      <c r="AI8" s="40"/>
      <c r="AJ8" s="1"/>
      <c r="AK8" s="1"/>
      <c r="AL8" s="1"/>
      <c r="AM8" s="1"/>
    </row>
    <row r="9" spans="1:39" ht="18.75" customHeight="1" x14ac:dyDescent="0.15">
      <c r="A9" s="1"/>
      <c r="B9" s="1"/>
      <c r="C9" s="1"/>
      <c r="D9" s="1"/>
      <c r="E9" s="1"/>
      <c r="F9" s="130"/>
      <c r="G9" s="142"/>
      <c r="H9" s="150" t="s">
        <v>127</v>
      </c>
      <c r="I9" s="150"/>
      <c r="J9" s="150"/>
      <c r="K9" s="151"/>
      <c r="L9" s="1"/>
      <c r="M9" s="130"/>
      <c r="N9" s="142"/>
      <c r="O9" s="150" t="s">
        <v>132</v>
      </c>
      <c r="P9" s="150"/>
      <c r="Q9" s="150"/>
      <c r="R9" s="151"/>
      <c r="S9" s="1"/>
      <c r="T9" s="40"/>
      <c r="U9" s="40"/>
      <c r="V9" s="40"/>
      <c r="W9" s="40"/>
      <c r="X9" s="40"/>
      <c r="Y9" s="40"/>
      <c r="Z9" s="40"/>
      <c r="AA9" s="40"/>
      <c r="AB9" s="40"/>
      <c r="AC9" s="40"/>
      <c r="AD9" s="40"/>
      <c r="AE9" s="40"/>
      <c r="AF9" s="40"/>
      <c r="AG9" s="40"/>
      <c r="AH9" s="40"/>
      <c r="AI9" s="40"/>
      <c r="AJ9" s="1"/>
      <c r="AK9" s="1"/>
      <c r="AL9" s="1"/>
      <c r="AM9" s="1"/>
    </row>
    <row r="10" spans="1:39" ht="18.75" customHeight="1" x14ac:dyDescent="0.15">
      <c r="A10" s="1"/>
      <c r="B10" s="1"/>
      <c r="C10" s="1"/>
      <c r="D10" s="1"/>
      <c r="E10" s="1"/>
      <c r="F10" s="130"/>
      <c r="G10" s="142"/>
      <c r="H10" s="150" t="s">
        <v>128</v>
      </c>
      <c r="I10" s="150"/>
      <c r="J10" s="150"/>
      <c r="K10" s="151"/>
      <c r="L10" s="1"/>
      <c r="M10" s="130"/>
      <c r="N10" s="142"/>
      <c r="O10" s="150" t="s">
        <v>133</v>
      </c>
      <c r="P10" s="150"/>
      <c r="Q10" s="150"/>
      <c r="R10" s="151"/>
      <c r="S10" s="1"/>
      <c r="T10" s="40"/>
      <c r="U10" s="40"/>
      <c r="V10" s="40"/>
      <c r="W10" s="40"/>
      <c r="X10" s="40"/>
      <c r="Y10" s="40"/>
      <c r="Z10" s="40"/>
      <c r="AA10" s="40"/>
      <c r="AB10" s="40"/>
      <c r="AC10" s="40"/>
      <c r="AD10" s="40"/>
      <c r="AE10" s="40"/>
      <c r="AF10" s="40"/>
      <c r="AG10" s="40"/>
      <c r="AH10" s="40"/>
      <c r="AI10" s="40"/>
      <c r="AJ10" s="1"/>
      <c r="AK10" s="1"/>
      <c r="AL10" s="1"/>
      <c r="AM10" s="1"/>
    </row>
    <row r="11" spans="1:39" ht="18.75" customHeight="1" x14ac:dyDescent="0.15">
      <c r="A11" s="1"/>
      <c r="B11" s="1"/>
      <c r="C11" s="1"/>
      <c r="D11" s="1"/>
      <c r="E11" s="1"/>
      <c r="F11" s="130"/>
      <c r="G11" s="142"/>
      <c r="H11" s="150" t="s">
        <v>129</v>
      </c>
      <c r="I11" s="150"/>
      <c r="J11" s="150"/>
      <c r="K11" s="151"/>
      <c r="L11" s="1"/>
      <c r="M11" s="130"/>
      <c r="N11" s="142"/>
      <c r="O11" s="150" t="s">
        <v>134</v>
      </c>
      <c r="P11" s="150"/>
      <c r="Q11" s="150"/>
      <c r="R11" s="151"/>
      <c r="S11" s="1"/>
      <c r="T11" s="40"/>
      <c r="U11" s="40"/>
      <c r="V11" s="40"/>
      <c r="W11" s="40"/>
      <c r="X11" s="40"/>
      <c r="Y11" s="40"/>
      <c r="Z11" s="40"/>
      <c r="AA11" s="40"/>
      <c r="AB11" s="40"/>
      <c r="AC11" s="40"/>
      <c r="AD11" s="40"/>
      <c r="AE11" s="40"/>
      <c r="AF11" s="40"/>
      <c r="AG11" s="40"/>
      <c r="AH11" s="40"/>
      <c r="AI11" s="40"/>
      <c r="AJ11" s="1"/>
      <c r="AK11" s="1"/>
      <c r="AL11" s="1"/>
      <c r="AM11" s="1"/>
    </row>
    <row r="12" spans="1:39" ht="18.75" customHeight="1" x14ac:dyDescent="0.15">
      <c r="A12" s="1"/>
      <c r="B12" s="1"/>
      <c r="C12" s="1"/>
      <c r="D12" s="1"/>
      <c r="E12" s="1"/>
      <c r="F12" s="130"/>
      <c r="G12" s="142"/>
      <c r="H12" s="150" t="s">
        <v>130</v>
      </c>
      <c r="I12" s="150"/>
      <c r="J12" s="150"/>
      <c r="K12" s="151"/>
      <c r="L12" s="1"/>
      <c r="M12" s="130"/>
      <c r="N12" s="142"/>
      <c r="O12" s="150" t="s">
        <v>135</v>
      </c>
      <c r="P12" s="150"/>
      <c r="Q12" s="150"/>
      <c r="R12" s="151"/>
      <c r="S12" s="1"/>
      <c r="T12" s="40"/>
      <c r="U12" s="40"/>
      <c r="V12" s="40"/>
      <c r="W12" s="40"/>
      <c r="X12" s="40"/>
      <c r="Y12" s="40"/>
      <c r="Z12" s="40"/>
      <c r="AA12" s="40"/>
      <c r="AB12" s="40"/>
      <c r="AC12" s="40"/>
      <c r="AD12" s="40"/>
      <c r="AE12" s="40"/>
      <c r="AF12" s="40"/>
      <c r="AG12" s="40"/>
      <c r="AH12" s="40"/>
      <c r="AI12" s="40"/>
      <c r="AJ12" s="1"/>
      <c r="AK12" s="1"/>
      <c r="AL12" s="1"/>
      <c r="AM12" s="1"/>
    </row>
    <row r="13" spans="1:39" ht="18.75" customHeight="1" x14ac:dyDescent="0.15">
      <c r="A13" s="1"/>
      <c r="B13" s="1"/>
      <c r="C13" s="1"/>
      <c r="D13" s="1"/>
      <c r="E13" s="1"/>
      <c r="F13" s="43"/>
      <c r="G13" s="43"/>
      <c r="H13" s="4"/>
      <c r="I13" s="4"/>
      <c r="J13" s="4"/>
      <c r="K13" s="4"/>
      <c r="L13" s="6"/>
      <c r="M13" s="43"/>
      <c r="N13" s="43"/>
      <c r="O13" s="4"/>
      <c r="P13" s="4"/>
      <c r="Q13" s="4"/>
      <c r="R13" s="42"/>
      <c r="S13" s="1"/>
      <c r="T13" s="40"/>
      <c r="U13" s="40"/>
      <c r="V13" s="40"/>
      <c r="W13" s="40"/>
      <c r="X13" s="40"/>
      <c r="Y13" s="40"/>
      <c r="Z13" s="40"/>
      <c r="AA13" s="40"/>
      <c r="AB13" s="40"/>
      <c r="AC13" s="40"/>
      <c r="AD13" s="40"/>
      <c r="AE13" s="40"/>
      <c r="AF13" s="40"/>
      <c r="AG13" s="40"/>
      <c r="AH13" s="40"/>
      <c r="AI13" s="40"/>
      <c r="AJ13" s="1"/>
      <c r="AK13" s="1"/>
      <c r="AL13" s="1"/>
      <c r="AM13" s="1"/>
    </row>
    <row r="14" spans="1:39" ht="18.75" customHeight="1" x14ac:dyDescent="0.15">
      <c r="A14" s="1"/>
      <c r="B14" s="1"/>
      <c r="C14" s="1"/>
      <c r="D14" s="1"/>
      <c r="E14" s="1"/>
      <c r="F14" s="1" t="s" ph="1">
        <v>149</v>
      </c>
      <c r="G14" s="43"/>
      <c r="H14" s="4"/>
      <c r="I14" s="4"/>
      <c r="J14" s="4"/>
      <c r="K14" s="4"/>
      <c r="L14" s="6"/>
      <c r="M14" s="43"/>
      <c r="N14" s="43"/>
      <c r="O14" s="4"/>
      <c r="P14" s="4"/>
      <c r="Q14" s="4"/>
      <c r="R14" s="42"/>
      <c r="S14" s="1"/>
      <c r="T14" s="40"/>
      <c r="U14" s="40"/>
      <c r="V14" s="40"/>
      <c r="W14" s="40"/>
      <c r="X14" s="40"/>
      <c r="Y14" s="40"/>
      <c r="Z14" s="40"/>
      <c r="AA14" s="40"/>
      <c r="AB14" s="40"/>
      <c r="AC14" s="40"/>
      <c r="AD14" s="40"/>
      <c r="AE14" s="40"/>
      <c r="AF14" s="40"/>
      <c r="AG14" s="40"/>
      <c r="AH14" s="40"/>
      <c r="AI14" s="40"/>
      <c r="AJ14" s="1"/>
      <c r="AK14" s="1"/>
      <c r="AL14" s="1"/>
      <c r="AM14" s="1"/>
    </row>
    <row r="15" spans="1:39" ht="18.75" customHeight="1" x14ac:dyDescent="0.15">
      <c r="A15" s="1"/>
      <c r="B15" s="1"/>
      <c r="C15" s="1"/>
      <c r="D15" s="1"/>
      <c r="E15" s="1"/>
      <c r="F15" s="149" t="s" ph="1">
        <v>23</v>
      </c>
      <c r="G15" s="149" ph="1"/>
      <c r="H15" s="149" ph="1"/>
      <c r="I15" s="149" ph="1"/>
      <c r="J15" s="149" ph="1"/>
      <c r="K15" s="149" ph="1"/>
      <c r="L15" s="149" ph="1"/>
      <c r="M15" s="149" ph="1"/>
      <c r="N15" s="149" ph="1"/>
      <c r="O15" s="149" ph="1"/>
      <c r="P15" s="149" ph="1"/>
      <c r="Q15" s="149" ph="1"/>
      <c r="R15" s="149" ph="1"/>
      <c r="S15" s="149" ph="1"/>
      <c r="T15" s="149" ph="1"/>
      <c r="U15" s="149" ph="1"/>
      <c r="V15" s="149" t="s" ph="1">
        <v>24</v>
      </c>
      <c r="W15" s="149" ph="1"/>
      <c r="X15" s="149" ph="1"/>
      <c r="Y15" s="149" ph="1"/>
      <c r="Z15" s="149" ph="1"/>
      <c r="AA15" s="149" ph="1"/>
      <c r="AB15" s="40"/>
      <c r="AC15" s="40"/>
      <c r="AD15" s="40"/>
      <c r="AE15" s="40"/>
      <c r="AF15" s="40"/>
      <c r="AG15" s="40"/>
      <c r="AH15" s="40"/>
      <c r="AI15" s="40"/>
      <c r="AJ15" s="1"/>
      <c r="AK15" s="1"/>
      <c r="AL15" s="1"/>
      <c r="AM15" s="1"/>
    </row>
    <row r="16" spans="1:39" ht="18.75" customHeight="1" x14ac:dyDescent="0.15">
      <c r="A16" s="1"/>
      <c r="B16" s="1"/>
      <c r="C16" s="1"/>
      <c r="D16" s="1"/>
      <c r="E16" s="1"/>
      <c r="F16" s="137"/>
      <c r="G16" s="137"/>
      <c r="H16" s="137"/>
      <c r="I16" s="137"/>
      <c r="J16" s="137"/>
      <c r="K16" s="137"/>
      <c r="L16" s="137"/>
      <c r="M16" s="137"/>
      <c r="N16" s="137"/>
      <c r="O16" s="137"/>
      <c r="P16" s="137"/>
      <c r="Q16" s="137"/>
      <c r="R16" s="137"/>
      <c r="S16" s="137"/>
      <c r="T16" s="137"/>
      <c r="U16" s="137"/>
      <c r="V16" s="138"/>
      <c r="W16" s="138"/>
      <c r="X16" s="138"/>
      <c r="Y16" s="138"/>
      <c r="Z16" s="138"/>
      <c r="AA16" s="138"/>
      <c r="AB16" s="40"/>
      <c r="AC16" s="40"/>
      <c r="AD16" s="40"/>
      <c r="AE16" s="40"/>
      <c r="AF16" s="40"/>
      <c r="AG16" s="40"/>
      <c r="AH16" s="40"/>
      <c r="AI16" s="40"/>
      <c r="AJ16" s="1"/>
      <c r="AK16" s="1"/>
      <c r="AL16" s="1"/>
      <c r="AM16" s="1"/>
    </row>
    <row r="17" spans="1:85" ht="18.75" customHeight="1" x14ac:dyDescent="0.15">
      <c r="A17" s="1"/>
      <c r="B17" s="1"/>
      <c r="C17" s="1"/>
      <c r="D17" s="1"/>
      <c r="E17" s="1"/>
      <c r="F17" s="137"/>
      <c r="G17" s="137"/>
      <c r="H17" s="137"/>
      <c r="I17" s="137"/>
      <c r="J17" s="137"/>
      <c r="K17" s="137"/>
      <c r="L17" s="137"/>
      <c r="M17" s="137"/>
      <c r="N17" s="137"/>
      <c r="O17" s="137"/>
      <c r="P17" s="137"/>
      <c r="Q17" s="137"/>
      <c r="R17" s="137"/>
      <c r="S17" s="137"/>
      <c r="T17" s="137"/>
      <c r="U17" s="137"/>
      <c r="V17" s="138"/>
      <c r="W17" s="138"/>
      <c r="X17" s="138"/>
      <c r="Y17" s="138"/>
      <c r="Z17" s="138"/>
      <c r="AA17" s="138"/>
      <c r="AB17" s="40"/>
      <c r="AC17" s="40"/>
      <c r="AD17" s="40"/>
      <c r="AE17" s="40"/>
      <c r="AF17" s="40"/>
      <c r="AG17" s="40"/>
      <c r="AH17" s="40"/>
      <c r="AI17" s="40"/>
      <c r="AJ17" s="1"/>
      <c r="AK17" s="1"/>
      <c r="AL17" s="1"/>
      <c r="AM17" s="1"/>
    </row>
    <row r="18" spans="1:85" ht="18.75" customHeight="1" x14ac:dyDescent="0.15">
      <c r="A18" s="1"/>
      <c r="B18" s="1"/>
      <c r="C18" s="1"/>
      <c r="D18" s="1"/>
      <c r="E18" s="1"/>
      <c r="F18" s="137"/>
      <c r="G18" s="137"/>
      <c r="H18" s="137"/>
      <c r="I18" s="137"/>
      <c r="J18" s="137"/>
      <c r="K18" s="137"/>
      <c r="L18" s="137"/>
      <c r="M18" s="137"/>
      <c r="N18" s="137"/>
      <c r="O18" s="137"/>
      <c r="P18" s="137"/>
      <c r="Q18" s="137"/>
      <c r="R18" s="137"/>
      <c r="S18" s="137"/>
      <c r="T18" s="137"/>
      <c r="U18" s="137"/>
      <c r="V18" s="138"/>
      <c r="W18" s="138"/>
      <c r="X18" s="138"/>
      <c r="Y18" s="138"/>
      <c r="Z18" s="138"/>
      <c r="AA18" s="138"/>
      <c r="AB18" s="40"/>
      <c r="AC18" s="40"/>
      <c r="AD18" s="40"/>
      <c r="AE18" s="40"/>
      <c r="AF18" s="40"/>
      <c r="AG18" s="40"/>
      <c r="AH18" s="40"/>
      <c r="AI18" s="40"/>
      <c r="AJ18" s="1"/>
      <c r="AK18" s="1"/>
      <c r="AL18" s="1"/>
      <c r="AM18" s="1"/>
    </row>
    <row r="19" spans="1:85" ht="18.75" customHeight="1" x14ac:dyDescent="0.15">
      <c r="A19" s="1"/>
      <c r="B19" s="1"/>
      <c r="C19" s="1"/>
      <c r="D19" s="1"/>
      <c r="E19" s="1"/>
      <c r="F19" s="1"/>
      <c r="G19" s="1"/>
      <c r="H19" s="1"/>
      <c r="I19" s="1"/>
      <c r="J19" s="1"/>
      <c r="K19" s="1"/>
      <c r="L19" s="1"/>
      <c r="M19" s="1"/>
      <c r="N19" s="1"/>
      <c r="O19" s="1"/>
      <c r="P19" s="1"/>
      <c r="Q19" s="1"/>
      <c r="R19" s="1"/>
      <c r="S19" s="1"/>
      <c r="T19" s="40"/>
      <c r="U19" s="40"/>
      <c r="V19" s="40"/>
      <c r="W19" s="40"/>
      <c r="X19" s="40"/>
      <c r="Y19" s="40"/>
      <c r="Z19" s="40"/>
      <c r="AA19" s="40"/>
      <c r="AB19" s="40"/>
      <c r="AC19" s="40"/>
      <c r="AD19" s="40"/>
      <c r="AE19" s="40"/>
      <c r="AF19" s="40"/>
      <c r="AG19" s="40"/>
      <c r="AH19" s="40"/>
      <c r="AI19" s="40"/>
      <c r="AJ19" s="1"/>
      <c r="AK19" s="1"/>
      <c r="AL19" s="1"/>
      <c r="AM19" s="1"/>
    </row>
    <row r="20" spans="1:85" ht="18.75" customHeight="1" x14ac:dyDescent="0.15">
      <c r="A20" s="64"/>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M20" s="1"/>
    </row>
    <row r="21" spans="1:85" ht="25.5" customHeight="1" x14ac:dyDescent="0.45">
      <c r="A21" s="1"/>
      <c r="B21" s="134" t="s">
        <v>6</v>
      </c>
      <c r="C21" s="135"/>
      <c r="D21" s="136"/>
      <c r="E21" s="16"/>
      <c r="F21" s="16" t="s" ph="1">
        <v>236</v>
      </c>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
      <c r="AK21" s="1"/>
    </row>
    <row r="22" spans="1:85" ht="18.75" customHeight="1" x14ac:dyDescent="0.1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row>
    <row r="23" spans="1:85" ht="18.75" customHeight="1" x14ac:dyDescent="0.15">
      <c r="A23" s="1"/>
      <c r="B23" s="1"/>
      <c r="C23" s="1"/>
      <c r="D23" s="1"/>
      <c r="E23" s="1"/>
      <c r="F23" s="130"/>
      <c r="G23" s="131"/>
      <c r="H23" s="132"/>
      <c r="I23" s="1"/>
      <c r="J23" s="1" t="str">
        <f>IF(ISBLANK(F23),"",IF(F23&lt;=4,VLOOKUP(F23,F25:H28,3,0),IF(F23&lt;=7,VLOOKUP(F23,T25:V27,3,0),"1～7の数字を入力してください")))</f>
        <v/>
      </c>
      <c r="L23" s="1"/>
      <c r="M23" s="1"/>
      <c r="N23" s="1"/>
      <c r="O23" s="1"/>
      <c r="P23" s="1"/>
      <c r="Q23" s="1"/>
      <c r="R23" s="1"/>
      <c r="S23" s="1"/>
      <c r="T23" s="1"/>
      <c r="U23" s="1"/>
      <c r="V23" s="1"/>
      <c r="W23" s="1"/>
      <c r="X23" s="1"/>
      <c r="Y23" s="1"/>
      <c r="Z23" s="1"/>
      <c r="AA23" s="1"/>
      <c r="AB23" s="1"/>
      <c r="AC23" s="1"/>
      <c r="AD23" s="1"/>
      <c r="AE23" s="1"/>
      <c r="AF23" s="1"/>
      <c r="AG23" s="1"/>
      <c r="AH23" s="1"/>
      <c r="AI23" s="1"/>
      <c r="AJ23" s="1"/>
      <c r="AK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row>
    <row r="24" spans="1:85" ht="18.75" customHeight="1" x14ac:dyDescent="0.15">
      <c r="A24" s="1"/>
      <c r="AJ24" s="1"/>
      <c r="AK24" s="1"/>
      <c r="AX24" s="16"/>
      <c r="CG24" s="16"/>
    </row>
    <row r="25" spans="1:85" ht="18.75" customHeight="1" x14ac:dyDescent="0.15">
      <c r="A25" s="1"/>
      <c r="B25" s="1"/>
      <c r="C25" s="1"/>
      <c r="D25" s="1"/>
      <c r="E25" s="1"/>
      <c r="F25" s="76">
        <v>1</v>
      </c>
      <c r="G25" s="74"/>
      <c r="H25" s="74" t="s" ph="1">
        <v>185</v>
      </c>
      <c r="I25" s="74"/>
      <c r="J25" s="74"/>
      <c r="K25" s="71"/>
      <c r="L25" s="71"/>
      <c r="M25" s="71"/>
      <c r="N25" s="71"/>
      <c r="O25" s="71"/>
      <c r="P25" s="72"/>
      <c r="Q25" s="72"/>
      <c r="R25" s="72"/>
      <c r="S25" s="73"/>
      <c r="T25" s="76">
        <v>5</v>
      </c>
      <c r="U25" s="7"/>
      <c r="V25" s="7" t="s" ph="1">
        <v>30</v>
      </c>
      <c r="W25" s="7"/>
      <c r="X25" s="7"/>
      <c r="Y25" s="7"/>
      <c r="Z25" s="7"/>
      <c r="AA25" s="7"/>
      <c r="AB25" s="9"/>
      <c r="AJ25" s="1"/>
      <c r="AK25" s="1"/>
      <c r="AX25" s="1"/>
      <c r="CG25" s="1"/>
    </row>
    <row r="26" spans="1:85" ht="18.75" customHeight="1" x14ac:dyDescent="0.15">
      <c r="A26" s="1"/>
      <c r="B26" s="1"/>
      <c r="C26" s="1"/>
      <c r="D26" s="1"/>
      <c r="E26" s="1"/>
      <c r="F26" s="76">
        <v>2</v>
      </c>
      <c r="G26" s="74"/>
      <c r="H26" s="74" t="s" ph="1">
        <v>33</v>
      </c>
      <c r="I26" s="74"/>
      <c r="J26" s="74"/>
      <c r="K26" s="71"/>
      <c r="L26" s="71"/>
      <c r="M26" s="71"/>
      <c r="N26" s="71"/>
      <c r="O26" s="71"/>
      <c r="P26" s="72"/>
      <c r="Q26" s="72"/>
      <c r="R26" s="72"/>
      <c r="S26" s="73"/>
      <c r="T26" s="76">
        <v>6</v>
      </c>
      <c r="U26" s="7"/>
      <c r="V26" s="7" t="s" ph="1">
        <v>31</v>
      </c>
      <c r="W26" s="7"/>
      <c r="X26" s="7"/>
      <c r="Y26" s="7"/>
      <c r="Z26" s="7"/>
      <c r="AA26" s="7"/>
      <c r="AB26" s="9"/>
      <c r="AJ26" s="1"/>
      <c r="AK26" s="1"/>
      <c r="AX26" s="1"/>
      <c r="CG26" s="1"/>
    </row>
    <row r="27" spans="1:85" ht="18.75" customHeight="1" x14ac:dyDescent="0.15">
      <c r="A27" s="1"/>
      <c r="B27" s="1"/>
      <c r="C27" s="1"/>
      <c r="D27" s="1"/>
      <c r="E27" s="1"/>
      <c r="F27" s="76">
        <v>3</v>
      </c>
      <c r="G27" s="74"/>
      <c r="H27" s="74" t="s" ph="1">
        <v>28</v>
      </c>
      <c r="I27" s="74"/>
      <c r="J27" s="74"/>
      <c r="K27" s="71"/>
      <c r="L27" s="71"/>
      <c r="M27" s="71"/>
      <c r="N27" s="71"/>
      <c r="O27" s="71"/>
      <c r="P27" s="72"/>
      <c r="Q27" s="72"/>
      <c r="R27" s="72"/>
      <c r="S27" s="73"/>
      <c r="T27" s="76">
        <v>7</v>
      </c>
      <c r="U27" s="7"/>
      <c r="V27" s="7" t="s" ph="1">
        <v>32</v>
      </c>
      <c r="W27" s="7"/>
      <c r="X27" s="7"/>
      <c r="Y27" s="7"/>
      <c r="Z27" s="7"/>
      <c r="AA27" s="7"/>
      <c r="AB27" s="9"/>
      <c r="AJ27" s="1"/>
      <c r="AK27" s="1"/>
    </row>
    <row r="28" spans="1:85" ht="18.75" customHeight="1" x14ac:dyDescent="0.15">
      <c r="A28" s="1"/>
      <c r="B28" s="1"/>
      <c r="C28" s="1"/>
      <c r="D28" s="1"/>
      <c r="E28" s="1"/>
      <c r="F28" s="76">
        <v>4</v>
      </c>
      <c r="G28" s="74"/>
      <c r="H28" s="74" t="s" ph="1">
        <v>29</v>
      </c>
      <c r="I28" s="74"/>
      <c r="J28" s="74"/>
      <c r="K28" s="71"/>
      <c r="L28" s="71"/>
      <c r="M28" s="71"/>
      <c r="N28" s="71"/>
      <c r="O28" s="71"/>
      <c r="P28" s="72"/>
      <c r="Q28" s="72"/>
      <c r="R28" s="72"/>
      <c r="S28" s="73"/>
      <c r="T28" s="1"/>
      <c r="U28" s="1"/>
      <c r="V28" s="1"/>
      <c r="W28" s="1"/>
      <c r="X28" s="1"/>
      <c r="Y28" s="1"/>
      <c r="Z28" s="1"/>
      <c r="AA28" s="1"/>
      <c r="AB28" s="1"/>
      <c r="AC28" s="1"/>
      <c r="AD28" s="1"/>
      <c r="AE28" s="1"/>
      <c r="AF28" s="1"/>
      <c r="AG28" s="1"/>
      <c r="AH28" s="1"/>
      <c r="AI28" s="1"/>
      <c r="AJ28" s="1"/>
      <c r="AK28" s="1"/>
      <c r="AX28" s="1"/>
      <c r="CG28" s="1"/>
    </row>
    <row r="29" spans="1:85" s="18" customFormat="1" x14ac:dyDescent="0.15">
      <c r="A29" s="16"/>
      <c r="B29" s="1"/>
      <c r="C29" s="1"/>
      <c r="D29" s="1"/>
      <c r="E29" s="1"/>
      <c r="F29" s="1"/>
      <c r="G29" s="1"/>
      <c r="H29" s="1"/>
      <c r="I29" s="1"/>
      <c r="J29" s="1"/>
      <c r="K29" s="1"/>
      <c r="L29" s="1"/>
      <c r="M29" s="1"/>
      <c r="N29" s="1"/>
      <c r="O29" s="1"/>
      <c r="P29" s="1"/>
      <c r="Q29" s="1"/>
      <c r="R29" s="1"/>
      <c r="S29" s="1"/>
      <c r="T29" s="1"/>
      <c r="U29" s="1"/>
      <c r="V29" s="1"/>
      <c r="W29" s="1"/>
      <c r="X29" s="1"/>
      <c r="Y29" s="1"/>
      <c r="Z29"/>
      <c r="AA29"/>
      <c r="AB29"/>
      <c r="AC29"/>
      <c r="AD29"/>
      <c r="AE29"/>
      <c r="AF29"/>
      <c r="AG29"/>
      <c r="AH29"/>
      <c r="AI29" s="1"/>
      <c r="AJ29" s="16"/>
      <c r="AK29" s="16"/>
      <c r="AX29" s="1"/>
      <c r="CG29" s="1"/>
    </row>
    <row r="30" spans="1:85" ht="18.75" customHeight="1" x14ac:dyDescent="0.15">
      <c r="B30" s="1"/>
      <c r="C30" s="1"/>
      <c r="D30" s="1"/>
      <c r="E30" s="1"/>
      <c r="G30" s="118" t="s" ph="1">
        <v>186</v>
      </c>
      <c r="H30" s="118"/>
      <c r="I30" s="118"/>
      <c r="J30" s="118"/>
      <c r="K30" s="118"/>
      <c r="L30" s="118"/>
      <c r="M30" s="118"/>
      <c r="N30" s="118"/>
      <c r="O30" s="118"/>
      <c r="P30" s="118"/>
      <c r="Q30" s="118"/>
      <c r="R30" s="118"/>
      <c r="S30" s="118"/>
      <c r="T30" s="118"/>
      <c r="U30" s="118"/>
      <c r="V30" s="118"/>
      <c r="W30" s="118"/>
      <c r="X30" s="118"/>
      <c r="Z30" s="139"/>
      <c r="AA30" s="140"/>
      <c r="AB30" s="140"/>
      <c r="AC30" s="140"/>
      <c r="AD30" s="140"/>
      <c r="AE30" s="140"/>
      <c r="AF30" s="140"/>
      <c r="AG30" s="140"/>
      <c r="AH30" s="141"/>
      <c r="AI30" s="1"/>
      <c r="AK30" s="1"/>
      <c r="AX30" s="1"/>
      <c r="CG30" s="1"/>
    </row>
    <row r="31" spans="1:85" ht="18.75" customHeight="1" x14ac:dyDescent="0.15">
      <c r="B31" s="1"/>
      <c r="C31" s="1"/>
      <c r="D31" s="1"/>
      <c r="E31" s="1"/>
      <c r="F31" s="1"/>
      <c r="G31" s="1"/>
      <c r="H31" s="1"/>
      <c r="I31" s="1"/>
      <c r="J31" s="1"/>
      <c r="K31" s="1"/>
      <c r="L31" s="1"/>
      <c r="M31" s="1"/>
      <c r="N31" s="1"/>
      <c r="O31" s="1"/>
      <c r="P31" s="1"/>
      <c r="Q31" s="1"/>
      <c r="R31" s="1"/>
      <c r="S31" s="1"/>
      <c r="T31" s="1"/>
      <c r="U31" s="1"/>
      <c r="V31" s="1"/>
      <c r="W31" s="1"/>
      <c r="X31" s="1"/>
      <c r="Y31" s="1"/>
      <c r="AI31" s="1"/>
      <c r="AK31" s="1"/>
      <c r="AX31" s="1"/>
      <c r="CG31" s="1"/>
    </row>
    <row r="32" spans="1:85" ht="18.75" customHeight="1" x14ac:dyDescent="0.15">
      <c r="A32" s="64"/>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X32" s="1"/>
      <c r="CG32" s="1"/>
    </row>
    <row r="33" spans="1:85" ht="25.5" customHeight="1" x14ac:dyDescent="0.45">
      <c r="A33" s="16"/>
      <c r="B33" s="134" t="s">
        <v>7</v>
      </c>
      <c r="C33" s="135"/>
      <c r="D33" s="136"/>
      <c r="E33" s="16"/>
      <c r="F33" s="16" t="s" ph="1">
        <v>245</v>
      </c>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X33" s="1"/>
      <c r="CG33" s="1"/>
    </row>
    <row r="34" spans="1:85" ht="25.5" customHeight="1" x14ac:dyDescent="0.45">
      <c r="A34" s="16"/>
      <c r="B34" s="16"/>
      <c r="C34" s="16"/>
      <c r="D34" s="16"/>
      <c r="E34" s="16"/>
      <c r="F34" s="16" t="s" ph="1">
        <v>237</v>
      </c>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8"/>
      <c r="AX34" s="1"/>
      <c r="CG34" s="1"/>
    </row>
    <row r="35" spans="1:85" ht="18.7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row>
    <row r="36" spans="1:85" ht="18.75" customHeight="1" x14ac:dyDescent="0.15">
      <c r="A36" s="1"/>
      <c r="B36" s="1"/>
      <c r="C36" s="1"/>
      <c r="D36" s="1"/>
      <c r="E36" s="1"/>
      <c r="F36" s="138"/>
      <c r="G36" s="138"/>
      <c r="H36" s="138"/>
      <c r="J36" s="5" t="str">
        <f>IF(ISBLANK(F36),"",IF(F36&lt;=3,VLOOKUP(F36,F38:H40,3,0),IF(F36&lt;=6,VLOOKUP(F36,N38:P40,3,0),"1～6の数字を入力してください")))</f>
        <v/>
      </c>
      <c r="K36" s="5"/>
      <c r="L36" s="5"/>
      <c r="M36" s="5"/>
      <c r="N36" s="5"/>
      <c r="O36" s="5"/>
      <c r="P36" s="5"/>
      <c r="Q36" s="5"/>
      <c r="R36" s="5"/>
      <c r="S36" s="5"/>
      <c r="T36" s="5"/>
      <c r="U36" s="5"/>
      <c r="V36" s="1"/>
      <c r="W36" s="30" ph="1"/>
      <c r="X36" s="30"/>
      <c r="Y36" s="30"/>
      <c r="Z36" s="30"/>
      <c r="AA36" s="30"/>
      <c r="AB36" s="30"/>
      <c r="AC36" s="30"/>
      <c r="AD36" s="30"/>
      <c r="AE36" s="30"/>
      <c r="AF36" s="30"/>
      <c r="AG36" s="30"/>
      <c r="AH36" s="30"/>
      <c r="AI36" s="30"/>
      <c r="AJ36" s="1"/>
    </row>
    <row r="37" spans="1:85" ht="18.75" customHeight="1" x14ac:dyDescent="0.15">
      <c r="A37" s="1"/>
      <c r="B37" s="1"/>
      <c r="C37" s="1"/>
      <c r="D37" s="1"/>
      <c r="E37" s="1"/>
      <c r="U37" s="1"/>
      <c r="V37" s="36"/>
      <c r="W37" s="30" ph="1"/>
      <c r="X37" s="30"/>
      <c r="Y37" s="30"/>
      <c r="Z37" s="30"/>
      <c r="AA37" s="30"/>
      <c r="AB37" s="36"/>
      <c r="AC37" s="30"/>
      <c r="AD37" s="30"/>
      <c r="AE37" s="30"/>
      <c r="AF37" s="30"/>
      <c r="AG37" s="30"/>
      <c r="AH37" s="30"/>
      <c r="AI37" s="30"/>
      <c r="AL37" s="1"/>
    </row>
    <row r="38" spans="1:85" ht="18.75" customHeight="1" x14ac:dyDescent="0.15">
      <c r="A38" s="1"/>
      <c r="B38" s="1"/>
      <c r="C38" s="1"/>
      <c r="D38" s="1"/>
      <c r="E38" s="1"/>
      <c r="F38" s="69">
        <v>1</v>
      </c>
      <c r="G38" s="25"/>
      <c r="H38" s="121" t="s" ph="1">
        <v>38</v>
      </c>
      <c r="I38" s="121"/>
      <c r="J38" s="121"/>
      <c r="K38" s="121"/>
      <c r="L38" s="121"/>
      <c r="M38" s="122"/>
      <c r="N38" s="14">
        <v>4</v>
      </c>
      <c r="O38" s="33"/>
      <c r="P38" s="121" t="s" ph="1">
        <v>41</v>
      </c>
      <c r="Q38" s="121"/>
      <c r="R38" s="121"/>
      <c r="S38" s="121"/>
      <c r="T38" s="121"/>
      <c r="U38" s="122"/>
      <c r="V38" s="37"/>
      <c r="W38" s="30" ph="1"/>
      <c r="X38" s="30"/>
      <c r="Y38" s="30"/>
      <c r="Z38" s="30"/>
      <c r="AA38" s="30"/>
      <c r="AB38" s="30"/>
      <c r="AC38" s="30"/>
      <c r="AD38" s="30"/>
      <c r="AE38" s="30"/>
      <c r="AF38" s="30"/>
      <c r="AG38" s="30"/>
      <c r="AH38" s="30"/>
      <c r="AI38" s="30"/>
    </row>
    <row r="39" spans="1:85" ht="18.75" customHeight="1" x14ac:dyDescent="0.15">
      <c r="A39" s="1"/>
      <c r="B39" s="1"/>
      <c r="C39" s="1"/>
      <c r="D39" s="1"/>
      <c r="E39" s="1"/>
      <c r="F39" s="69">
        <v>2</v>
      </c>
      <c r="G39" s="26"/>
      <c r="H39" s="121" t="s" ph="1">
        <v>39</v>
      </c>
      <c r="I39" s="121"/>
      <c r="J39" s="121"/>
      <c r="K39" s="121"/>
      <c r="L39" s="121"/>
      <c r="M39" s="122"/>
      <c r="N39" s="14">
        <v>5</v>
      </c>
      <c r="O39" s="34"/>
      <c r="P39" s="121" t="s" ph="1">
        <v>42</v>
      </c>
      <c r="Q39" s="121"/>
      <c r="R39" s="121"/>
      <c r="S39" s="121"/>
      <c r="T39" s="121"/>
      <c r="U39" s="122"/>
      <c r="V39" s="1"/>
      <c r="W39" s="1"/>
      <c r="X39" s="1"/>
      <c r="Y39" s="1"/>
      <c r="Z39" s="1"/>
      <c r="AA39" s="1"/>
      <c r="AB39" s="1"/>
      <c r="AC39" s="1"/>
      <c r="AD39" s="1"/>
      <c r="AE39" s="1"/>
      <c r="AF39" s="1"/>
      <c r="AG39" s="1"/>
      <c r="AH39" s="1"/>
      <c r="AI39" s="1"/>
    </row>
    <row r="40" spans="1:85" ht="18.75" customHeight="1" x14ac:dyDescent="0.15">
      <c r="A40" s="1"/>
      <c r="B40" s="1"/>
      <c r="C40" s="1"/>
      <c r="D40" s="1"/>
      <c r="E40" s="1"/>
      <c r="F40" s="69">
        <v>3</v>
      </c>
      <c r="G40" s="25"/>
      <c r="H40" s="31" t="s" ph="1">
        <v>40</v>
      </c>
      <c r="I40" s="31"/>
      <c r="J40" s="31"/>
      <c r="K40" s="31"/>
      <c r="L40" s="31"/>
      <c r="M40" s="32"/>
      <c r="N40" s="14">
        <v>6</v>
      </c>
      <c r="O40" s="33"/>
      <c r="P40" s="31" t="s" ph="1">
        <v>43</v>
      </c>
      <c r="Q40" s="31"/>
      <c r="R40" s="31"/>
      <c r="S40" s="31"/>
      <c r="T40" s="31"/>
      <c r="U40" s="32"/>
      <c r="V40" s="38"/>
      <c r="W40" s="38"/>
      <c r="X40" s="38"/>
      <c r="Y40" s="38"/>
      <c r="Z40" s="38"/>
      <c r="AA40" s="38"/>
      <c r="AB40" s="1"/>
      <c r="AC40" s="1"/>
      <c r="AD40" s="1"/>
      <c r="AE40" s="1"/>
      <c r="AF40" s="1"/>
      <c r="AG40" s="1"/>
      <c r="AH40" s="1"/>
      <c r="AI40" s="1"/>
      <c r="AL40" s="1"/>
    </row>
    <row r="41" spans="1:85" ht="18.75" customHeight="1" x14ac:dyDescent="0.15">
      <c r="A41" s="1"/>
      <c r="B41" s="1"/>
      <c r="C41" s="1"/>
      <c r="D41" s="1"/>
      <c r="E41" s="1"/>
      <c r="F41" s="44"/>
      <c r="G41" s="44"/>
      <c r="H41" s="44"/>
      <c r="I41" s="44"/>
      <c r="J41" s="44"/>
      <c r="K41" s="44"/>
      <c r="L41" s="44"/>
      <c r="M41" s="44"/>
      <c r="N41" s="44"/>
      <c r="O41" s="44"/>
      <c r="P41" s="44"/>
      <c r="Q41" s="44"/>
      <c r="R41" s="44"/>
      <c r="S41" s="44"/>
      <c r="T41" s="44"/>
      <c r="U41" s="44"/>
      <c r="V41" s="44"/>
      <c r="W41" s="44"/>
      <c r="X41" s="44"/>
      <c r="Y41" s="44"/>
      <c r="Z41" s="44"/>
      <c r="AA41" s="44"/>
      <c r="AB41" s="1"/>
      <c r="AC41" s="1"/>
      <c r="AD41" s="1"/>
      <c r="AE41" s="1"/>
      <c r="AF41" s="1"/>
      <c r="AG41" s="1"/>
      <c r="AH41" s="1"/>
      <c r="AI41" s="1"/>
      <c r="AJ41" s="1"/>
      <c r="AK41" s="1"/>
      <c r="AL41" s="1"/>
    </row>
    <row r="42" spans="1:85" ht="18.75" customHeight="1" x14ac:dyDescent="0.15">
      <c r="H42" ph="1"/>
      <c r="Q42" s="133" t="s">
        <v>34</v>
      </c>
      <c r="R42" s="133"/>
      <c r="S42" s="133"/>
      <c r="T42" ph="1"/>
      <c r="AF42" s="126" t="str">
        <f>'P1'!AF44:AK44</f>
        <v>-</v>
      </c>
      <c r="AG42" s="126"/>
      <c r="AH42" s="126"/>
      <c r="AI42" s="126"/>
      <c r="AJ42" s="126"/>
      <c r="AK42" s="126"/>
    </row>
    <row r="43" spans="1:85" ht="18.75" customHeight="1" x14ac:dyDescent="0.15">
      <c r="H43" ph="1"/>
      <c r="T43" ph="1"/>
      <c r="AA43" s="27"/>
      <c r="AB43" s="27"/>
      <c r="AC43" s="27"/>
      <c r="AD43" s="27"/>
      <c r="AE43" s="27"/>
      <c r="AF43" s="27"/>
      <c r="AG43" s="27"/>
      <c r="AH43" s="27"/>
      <c r="AI43" s="27"/>
      <c r="AJ43" s="27"/>
      <c r="AK43" s="27"/>
    </row>
    <row r="44" spans="1:85" ht="18.75" customHeight="1" x14ac:dyDescent="0.15">
      <c r="H44" ph="1"/>
    </row>
    <row r="46" spans="1:85" ht="18.75" customHeight="1" x14ac:dyDescent="0.15">
      <c r="W46" ph="1"/>
    </row>
    <row r="47" spans="1:85" ht="18.75" customHeight="1" x14ac:dyDescent="0.15">
      <c r="H47" ph="1"/>
    </row>
    <row r="49" spans="8:23" ht="18.75" customHeight="1" x14ac:dyDescent="0.15">
      <c r="W49" ph="1"/>
    </row>
    <row r="50" spans="8:23" ht="18.75" customHeight="1" x14ac:dyDescent="0.15">
      <c r="H50" ph="1"/>
    </row>
    <row r="51" spans="8:23" ht="18.75" customHeight="1" x14ac:dyDescent="0.15">
      <c r="W51" ph="1"/>
    </row>
    <row r="52" spans="8:23" ht="18.75" customHeight="1" x14ac:dyDescent="0.15">
      <c r="H52" ph="1"/>
    </row>
  </sheetData>
  <sheetProtection algorithmName="SHA-512" hashValue="q0zZKv6fMjbqh/Ou6d8XmRmwkaFl25Fame/Cdq0c657X55Q7S5t9+MJvL8FvZWNYCCJBVLy4Jgxe45Tbzy+Ybw==" saltValue="KzfP0iDOvke4PAuZ+O5goA==" spinCount="100000" sheet="1" selectLockedCells="1"/>
  <mergeCells count="45">
    <mergeCell ref="V15:AA15"/>
    <mergeCell ref="B2:D2"/>
    <mergeCell ref="Q42:S42"/>
    <mergeCell ref="F5:K6"/>
    <mergeCell ref="F8:G8"/>
    <mergeCell ref="H8:K8"/>
    <mergeCell ref="F9:G9"/>
    <mergeCell ref="H9:K9"/>
    <mergeCell ref="F10:G10"/>
    <mergeCell ref="H10:K10"/>
    <mergeCell ref="F11:G11"/>
    <mergeCell ref="H11:K11"/>
    <mergeCell ref="F12:G12"/>
    <mergeCell ref="H12:K12"/>
    <mergeCell ref="O12:R12"/>
    <mergeCell ref="M5:R6"/>
    <mergeCell ref="M12:N12"/>
    <mergeCell ref="F7:K7"/>
    <mergeCell ref="M7:R7"/>
    <mergeCell ref="B21:D21"/>
    <mergeCell ref="F23:H23"/>
    <mergeCell ref="F15:U15"/>
    <mergeCell ref="O8:R8"/>
    <mergeCell ref="O9:R9"/>
    <mergeCell ref="O10:R10"/>
    <mergeCell ref="O11:R11"/>
    <mergeCell ref="M8:N8"/>
    <mergeCell ref="M9:N9"/>
    <mergeCell ref="M10:N10"/>
    <mergeCell ref="M11:N11"/>
    <mergeCell ref="B33:D33"/>
    <mergeCell ref="H39:M39"/>
    <mergeCell ref="AF42:AK42"/>
    <mergeCell ref="F16:U16"/>
    <mergeCell ref="V16:AA16"/>
    <mergeCell ref="F18:U18"/>
    <mergeCell ref="V18:AA18"/>
    <mergeCell ref="H38:M38"/>
    <mergeCell ref="F17:U17"/>
    <mergeCell ref="V17:AA17"/>
    <mergeCell ref="Z30:AH30"/>
    <mergeCell ref="G30:X30"/>
    <mergeCell ref="P38:U38"/>
    <mergeCell ref="P39:U39"/>
    <mergeCell ref="F36:H36"/>
  </mergeCells>
  <phoneticPr fontId="2" type="Hiragana" alignment="center"/>
  <dataValidations count="3">
    <dataValidation imeMode="off" operator="greaterThan" allowBlank="1" showInputMessage="1" showErrorMessage="1" sqref="G8:G14 M8:N14 F8:F13"/>
    <dataValidation type="whole" imeMode="off" operator="greaterThan" allowBlank="1" showInputMessage="1" showErrorMessage="1" sqref="F23:H23 F36:H36">
      <formula1>0</formula1>
    </dataValidation>
    <dataValidation imeMode="off" allowBlank="1" showInputMessage="1" showErrorMessage="1" sqref="G38:G40 AB37 V37:V38"/>
  </dataValidations>
  <printOptions horizontalCentered="1"/>
  <pageMargins left="0.19685039370078741" right="0.19685039370078741" top="0.59055118110236227" bottom="0.19685039370078741" header="0" footer="0"/>
  <pageSetup paperSize="9" orientation="portrait" r:id="rId1"/>
  <headerFooter>
    <oddHeader>&amp;L（外国人アンケート）</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2"/>
  <sheetViews>
    <sheetView showGridLines="0" zoomScale="112" zoomScaleNormal="112" zoomScaleSheetLayoutView="100" workbookViewId="0">
      <selection activeCell="F5" sqref="F5:H5"/>
    </sheetView>
  </sheetViews>
  <sheetFormatPr defaultColWidth="2.85546875" defaultRowHeight="18.75" customHeight="1" x14ac:dyDescent="0.15"/>
  <cols>
    <col min="2" max="2" width="2.85546875" customWidth="1"/>
    <col min="4" max="4" width="2.85546875" customWidth="1"/>
    <col min="10" max="10" width="2.85546875" customWidth="1"/>
    <col min="14" max="14" width="2.85546875" customWidth="1"/>
    <col min="20" max="20" width="2.85546875" customWidth="1"/>
    <col min="27" max="27" width="2.85546875" customWidth="1"/>
  </cols>
  <sheetData>
    <row r="1" spans="1:38" ht="18.75" customHeight="1" x14ac:dyDescent="0.15">
      <c r="B1" s="1"/>
      <c r="C1" s="1"/>
      <c r="D1" s="1"/>
      <c r="E1" s="1"/>
      <c r="F1" s="44"/>
      <c r="G1" s="44"/>
      <c r="H1" s="44"/>
      <c r="I1" s="44"/>
      <c r="J1" s="44"/>
      <c r="K1" s="1"/>
      <c r="L1" s="44"/>
      <c r="M1" s="44"/>
      <c r="N1" s="44"/>
      <c r="O1" s="44"/>
      <c r="P1" s="44"/>
      <c r="Q1" s="44"/>
      <c r="R1" s="44"/>
      <c r="S1" s="44"/>
      <c r="T1" s="44"/>
      <c r="U1" s="44"/>
      <c r="V1" s="44"/>
      <c r="W1" s="44"/>
      <c r="X1" s="44"/>
      <c r="Y1" s="44"/>
      <c r="Z1" s="44"/>
      <c r="AA1" s="44"/>
      <c r="AB1" s="1"/>
      <c r="AC1" s="1"/>
      <c r="AD1" s="1"/>
      <c r="AE1" s="1"/>
      <c r="AF1" s="1"/>
      <c r="AG1" s="1"/>
      <c r="AH1" s="1"/>
      <c r="AI1" s="1"/>
      <c r="AJ1" s="1"/>
      <c r="AK1" s="1"/>
      <c r="AL1" s="1"/>
    </row>
    <row r="2" spans="1:38" s="18" customFormat="1" ht="25.5" customHeight="1" x14ac:dyDescent="0.45">
      <c r="A2" s="1"/>
      <c r="B2" s="134" t="s">
        <v>8</v>
      </c>
      <c r="C2" s="135"/>
      <c r="D2" s="136"/>
      <c r="E2" s="1"/>
      <c r="F2" s="45" t="s" ph="1">
        <v>246</v>
      </c>
      <c r="G2" s="44"/>
      <c r="H2" s="44"/>
      <c r="I2" s="44"/>
      <c r="J2" s="44"/>
      <c r="K2" s="44"/>
      <c r="L2" s="44"/>
      <c r="M2" s="44"/>
      <c r="N2" s="44"/>
      <c r="O2" s="44"/>
      <c r="P2" s="44"/>
      <c r="Q2" s="44"/>
      <c r="R2" s="44"/>
      <c r="S2" s="44"/>
      <c r="T2" s="44"/>
      <c r="U2" s="44"/>
      <c r="V2" s="44"/>
      <c r="W2" s="44"/>
      <c r="X2" s="44"/>
      <c r="Y2" s="44"/>
      <c r="Z2" s="44"/>
      <c r="AA2" s="44"/>
      <c r="AB2" s="1"/>
      <c r="AC2" s="1"/>
      <c r="AD2" s="1"/>
      <c r="AE2" s="1"/>
      <c r="AF2" s="1"/>
      <c r="AG2" s="1"/>
      <c r="AH2" s="1"/>
      <c r="AI2" s="1"/>
      <c r="AJ2" s="1"/>
      <c r="AK2" s="1"/>
      <c r="AL2" s="16"/>
    </row>
    <row r="3" spans="1:38" s="18" customFormat="1" ht="25.5" customHeight="1" x14ac:dyDescent="0.45">
      <c r="A3" s="1"/>
      <c r="B3" s="1"/>
      <c r="C3" s="1"/>
      <c r="D3" s="1"/>
      <c r="E3" s="1"/>
      <c r="F3" s="16" t="s" ph="1">
        <v>237</v>
      </c>
      <c r="G3" s="1"/>
      <c r="H3" s="1"/>
      <c r="I3" s="1"/>
      <c r="J3" s="4"/>
      <c r="K3" s="4"/>
      <c r="L3" s="4"/>
      <c r="M3" s="4"/>
      <c r="N3" s="6"/>
      <c r="O3" s="4"/>
      <c r="P3" s="4"/>
      <c r="Q3" s="4"/>
      <c r="R3" s="4"/>
      <c r="S3" s="39"/>
      <c r="T3" s="4"/>
      <c r="U3" s="4"/>
      <c r="V3" s="4"/>
      <c r="W3" s="4"/>
      <c r="X3" s="1"/>
      <c r="Y3" s="1"/>
      <c r="Z3" s="1"/>
      <c r="AA3" s="1"/>
      <c r="AB3" s="1"/>
      <c r="AC3" s="1"/>
      <c r="AD3" s="1"/>
      <c r="AE3" s="1"/>
      <c r="AF3" s="1"/>
      <c r="AG3" s="1"/>
      <c r="AH3" s="1"/>
      <c r="AI3" s="1"/>
      <c r="AJ3" s="1"/>
      <c r="AK3" s="1"/>
    </row>
    <row r="4" spans="1:38" ht="18.75"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row>
    <row r="5" spans="1:38" ht="18.75" customHeight="1" x14ac:dyDescent="0.15">
      <c r="A5" s="16"/>
      <c r="B5" s="18"/>
      <c r="C5" s="18"/>
      <c r="D5" s="18"/>
      <c r="E5" s="16"/>
      <c r="F5" s="130"/>
      <c r="G5" s="131"/>
      <c r="H5" s="132"/>
      <c r="I5" s="16"/>
      <c r="J5" s="70" t="str">
        <f>IF(ISBLANK(F5),"",IF(F5&lt;=3,VLOOKUP(F5,F7:H9,3,0),IF(F5&lt;=6,VLOOKUP(F5,N7:P9,3,0),"1～6の数字を入力してください")))</f>
        <v/>
      </c>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row>
    <row r="6" spans="1:38" ht="18.75" customHeight="1" x14ac:dyDescent="0.45">
      <c r="A6" s="16"/>
      <c r="B6" s="16"/>
      <c r="C6" s="16"/>
      <c r="D6" s="16"/>
      <c r="E6" s="16"/>
      <c r="F6" s="16" ph="1"/>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row>
    <row r="7" spans="1:38" ht="18.75" customHeight="1" x14ac:dyDescent="0.15">
      <c r="A7" s="1"/>
      <c r="B7" s="1"/>
      <c r="C7" s="1"/>
      <c r="D7" s="1"/>
      <c r="E7" s="1"/>
      <c r="F7" s="76">
        <v>1</v>
      </c>
      <c r="G7" s="74"/>
      <c r="H7" s="119" t="s" ph="1">
        <v>38</v>
      </c>
      <c r="I7" s="119"/>
      <c r="J7" s="119"/>
      <c r="K7" s="119"/>
      <c r="L7" s="119"/>
      <c r="M7" s="120"/>
      <c r="N7" s="76">
        <v>4</v>
      </c>
      <c r="O7" s="74"/>
      <c r="P7" s="119" t="s" ph="1">
        <v>41</v>
      </c>
      <c r="Q7" s="119"/>
      <c r="R7" s="119"/>
      <c r="S7" s="119"/>
      <c r="T7" s="119"/>
      <c r="U7" s="120"/>
      <c r="V7" s="1"/>
      <c r="W7" s="1"/>
      <c r="X7" s="1"/>
      <c r="Y7" s="1"/>
      <c r="Z7" s="1"/>
      <c r="AA7" s="1"/>
      <c r="AB7" s="1"/>
      <c r="AC7" s="1"/>
      <c r="AD7" s="1"/>
      <c r="AE7" s="1"/>
      <c r="AF7" s="1"/>
      <c r="AG7" s="1"/>
      <c r="AH7" s="1"/>
      <c r="AI7" s="1"/>
      <c r="AJ7" s="1"/>
      <c r="AK7" s="1"/>
    </row>
    <row r="8" spans="1:38" ht="18.75" customHeight="1" x14ac:dyDescent="0.15">
      <c r="A8" s="1"/>
      <c r="B8" s="1"/>
      <c r="C8" s="1"/>
      <c r="D8" s="1"/>
      <c r="E8" s="1"/>
      <c r="F8" s="76">
        <v>2</v>
      </c>
      <c r="G8" s="34"/>
      <c r="H8" s="119" t="s" ph="1">
        <v>39</v>
      </c>
      <c r="I8" s="119"/>
      <c r="J8" s="119"/>
      <c r="K8" s="119"/>
      <c r="L8" s="119"/>
      <c r="M8" s="120"/>
      <c r="N8" s="76">
        <v>5</v>
      </c>
      <c r="O8" s="74"/>
      <c r="P8" s="119" t="s" ph="1">
        <v>42</v>
      </c>
      <c r="Q8" s="119"/>
      <c r="R8" s="119"/>
      <c r="S8" s="119"/>
      <c r="T8" s="119"/>
      <c r="U8" s="120"/>
      <c r="V8" s="1"/>
      <c r="W8" s="1"/>
      <c r="X8" s="1"/>
      <c r="Y8" s="1"/>
      <c r="Z8" s="1"/>
      <c r="AA8" s="1"/>
      <c r="AB8" s="1"/>
      <c r="AC8" s="1"/>
      <c r="AD8" s="1"/>
      <c r="AE8" s="1"/>
      <c r="AF8" s="1"/>
      <c r="AG8" s="1"/>
      <c r="AH8" s="1"/>
      <c r="AI8" s="1"/>
      <c r="AJ8" s="1"/>
      <c r="AK8" s="1"/>
    </row>
    <row r="9" spans="1:38" ht="18.75" customHeight="1" x14ac:dyDescent="0.15">
      <c r="A9" s="1"/>
      <c r="B9" s="1"/>
      <c r="C9" s="1"/>
      <c r="D9" s="1"/>
      <c r="E9" s="1"/>
      <c r="F9" s="76">
        <v>3</v>
      </c>
      <c r="G9" s="74"/>
      <c r="H9" s="119" t="s" ph="1">
        <v>40</v>
      </c>
      <c r="I9" s="119"/>
      <c r="J9" s="119"/>
      <c r="K9" s="119"/>
      <c r="L9" s="119"/>
      <c r="M9" s="120"/>
      <c r="N9" s="76">
        <v>6</v>
      </c>
      <c r="O9" s="74"/>
      <c r="P9" s="119" t="s" ph="1">
        <v>43</v>
      </c>
      <c r="Q9" s="119"/>
      <c r="R9" s="119"/>
      <c r="S9" s="119"/>
      <c r="T9" s="119"/>
      <c r="U9" s="120"/>
      <c r="V9" s="1"/>
      <c r="W9" s="1"/>
      <c r="X9" s="1"/>
      <c r="Y9" s="1"/>
      <c r="Z9" s="1"/>
      <c r="AA9" s="1"/>
      <c r="AB9" s="1"/>
      <c r="AC9" s="1"/>
      <c r="AD9" s="1"/>
      <c r="AE9" s="1"/>
      <c r="AF9" s="1"/>
      <c r="AG9" s="1"/>
      <c r="AH9" s="1"/>
      <c r="AI9" s="1"/>
      <c r="AJ9" s="1"/>
      <c r="AK9" s="1"/>
    </row>
    <row r="10" spans="1:38" ht="18.75" customHeigh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row>
    <row r="11" spans="1:38" ht="18.75" customHeight="1" x14ac:dyDescent="0.15">
      <c r="A11" s="64"/>
      <c r="B11" s="64"/>
      <c r="C11" s="64"/>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1"/>
    </row>
    <row r="12" spans="1:38" ht="25.5" customHeight="1" x14ac:dyDescent="0.45">
      <c r="A12" s="1"/>
      <c r="B12" s="134" t="s">
        <v>9</v>
      </c>
      <c r="C12" s="135"/>
      <c r="D12" s="136"/>
      <c r="E12" s="1"/>
      <c r="F12" s="16" t="s" ph="1">
        <v>136</v>
      </c>
      <c r="V12" s="1"/>
      <c r="W12" s="1"/>
      <c r="X12" s="1"/>
      <c r="Y12" s="1"/>
      <c r="Z12" s="1"/>
      <c r="AA12" s="1"/>
      <c r="AB12" s="1"/>
      <c r="AC12" s="1"/>
      <c r="AD12" s="1"/>
      <c r="AE12" s="1"/>
      <c r="AF12" s="1"/>
      <c r="AG12" s="1"/>
      <c r="AH12" s="1"/>
      <c r="AI12" s="1"/>
      <c r="AJ12" s="1"/>
      <c r="AK12" s="1"/>
      <c r="AL12" s="1"/>
    </row>
    <row r="13" spans="1:38" ht="25.5" customHeight="1" x14ac:dyDescent="0.45">
      <c r="A13" s="1"/>
      <c r="B13" s="1"/>
      <c r="C13" s="1"/>
      <c r="D13" s="1"/>
      <c r="E13" s="1"/>
      <c r="F13" s="16" t="s" ph="1">
        <v>237</v>
      </c>
      <c r="G13" s="1"/>
      <c r="H13" s="1"/>
      <c r="I13" s="1"/>
      <c r="J13" s="4"/>
      <c r="K13" s="4"/>
      <c r="L13" s="4"/>
      <c r="M13" s="4"/>
      <c r="N13" s="6"/>
      <c r="O13" s="4"/>
      <c r="P13" s="4"/>
      <c r="Q13" s="4"/>
      <c r="R13" s="4"/>
      <c r="S13" s="39"/>
      <c r="T13" s="4"/>
      <c r="U13" s="4"/>
      <c r="V13" s="4"/>
      <c r="W13" s="4"/>
      <c r="X13" s="1"/>
      <c r="Y13" s="1"/>
      <c r="Z13" s="1"/>
      <c r="AA13" s="1"/>
      <c r="AB13" s="1"/>
      <c r="AC13" s="1"/>
      <c r="AD13" s="1"/>
      <c r="AE13" s="1"/>
      <c r="AF13" s="1"/>
      <c r="AG13" s="1"/>
      <c r="AH13" s="1"/>
      <c r="AI13" s="1"/>
      <c r="AJ13" s="1"/>
      <c r="AK13" s="1"/>
    </row>
    <row r="14" spans="1:38" ht="18.7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row>
    <row r="15" spans="1:38" s="18" customFormat="1" x14ac:dyDescent="0.15">
      <c r="A15" s="16"/>
      <c r="E15" s="16"/>
      <c r="F15" s="130"/>
      <c r="G15" s="131"/>
      <c r="H15" s="132"/>
      <c r="I15" s="16"/>
      <c r="J15" s="70" t="str">
        <f>IF(ISBLANK(F15),"",IF(F15=1,H17,IF(F15=2,P17,IF(F15=3,X17,"1～3の数字を入力してください"))))</f>
        <v/>
      </c>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row>
    <row r="16" spans="1:38" s="18" customFormat="1" ht="18.75" customHeight="1" x14ac:dyDescent="0.15">
      <c r="A16" s="16"/>
      <c r="B16" s="16"/>
      <c r="C16" s="16"/>
      <c r="D16" s="16"/>
      <c r="E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row>
    <row r="17" spans="1:38" ht="18.75" customHeight="1" x14ac:dyDescent="0.15">
      <c r="A17" s="1"/>
      <c r="B17" s="1"/>
      <c r="C17" s="1"/>
      <c r="D17" s="1"/>
      <c r="E17" s="1"/>
      <c r="F17" s="76">
        <v>1</v>
      </c>
      <c r="G17" s="74"/>
      <c r="H17" s="119" t="s" ph="1">
        <v>114</v>
      </c>
      <c r="I17" s="119"/>
      <c r="J17" s="119"/>
      <c r="K17" s="119"/>
      <c r="L17" s="119"/>
      <c r="M17" s="120"/>
      <c r="N17" s="76">
        <v>2</v>
      </c>
      <c r="O17" s="74"/>
      <c r="P17" s="119" t="s" ph="1">
        <v>115</v>
      </c>
      <c r="Q17" s="119"/>
      <c r="R17" s="119"/>
      <c r="S17" s="119"/>
      <c r="T17" s="119"/>
      <c r="U17" s="120"/>
      <c r="V17" s="76">
        <v>3</v>
      </c>
      <c r="W17" s="74"/>
      <c r="X17" s="119" t="s" ph="1">
        <v>37</v>
      </c>
      <c r="Y17" s="119"/>
      <c r="Z17" s="119"/>
      <c r="AA17" s="119"/>
      <c r="AB17" s="119"/>
      <c r="AC17" s="120"/>
      <c r="AD17" s="1"/>
      <c r="AE17" s="1"/>
      <c r="AF17" s="1"/>
      <c r="AG17" s="1"/>
      <c r="AH17" s="1"/>
      <c r="AI17" s="1"/>
      <c r="AJ17" s="1"/>
      <c r="AK17" s="1"/>
      <c r="AL17" s="1"/>
    </row>
    <row r="18" spans="1:38" ht="18.75" customHeight="1"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0"/>
      <c r="AJ18" s="10"/>
      <c r="AK18" s="10"/>
      <c r="AL18" s="1"/>
    </row>
    <row r="19" spans="1:38" ht="18.75" customHeight="1" x14ac:dyDescent="0.15">
      <c r="A19" s="64"/>
      <c r="B19" s="64"/>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1"/>
      <c r="AJ19" s="1"/>
      <c r="AK19" s="1"/>
      <c r="AL19" s="1"/>
    </row>
    <row r="20" spans="1:38" ht="25.5" customHeight="1" x14ac:dyDescent="0.45">
      <c r="A20" s="16"/>
      <c r="B20" s="134" t="s">
        <v>10</v>
      </c>
      <c r="C20" s="135"/>
      <c r="D20" s="136"/>
      <c r="E20" s="16"/>
      <c r="F20" s="16" t="s" ph="1">
        <v>137</v>
      </c>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
    </row>
    <row r="21" spans="1:38" ht="25.5" customHeight="1" x14ac:dyDescent="0.45">
      <c r="A21" s="16"/>
      <c r="B21" s="16"/>
      <c r="C21" s="16"/>
      <c r="D21" s="16"/>
      <c r="E21" s="16"/>
      <c r="F21" s="16" t="s" ph="1">
        <v>237</v>
      </c>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
    </row>
    <row r="22" spans="1:38" ht="25.5" customHeight="1" x14ac:dyDescent="0.1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row>
    <row r="23" spans="1:38" ht="25.5" customHeight="1" x14ac:dyDescent="0.15">
      <c r="A23" s="1"/>
      <c r="B23" s="1"/>
      <c r="C23" s="1"/>
      <c r="D23" s="1"/>
      <c r="E23" s="1"/>
      <c r="F23" s="130"/>
      <c r="G23" s="131"/>
      <c r="H23" s="132"/>
      <c r="I23" s="1"/>
      <c r="J23" s="1" t="str">
        <f>IF(ISBLANK(F23),"",IF(F23=1,H25,IF(F23=2,P25,IF(F23=3,X25,"1～3の数字を入力してください"))))</f>
        <v/>
      </c>
      <c r="L23" s="1"/>
      <c r="M23" s="1"/>
      <c r="N23" s="1"/>
      <c r="O23" s="1"/>
      <c r="P23" s="1"/>
      <c r="Q23" s="1"/>
      <c r="R23" s="1"/>
      <c r="S23" s="1"/>
      <c r="T23" s="1"/>
      <c r="U23" s="1"/>
      <c r="V23" s="1"/>
      <c r="W23" s="1"/>
      <c r="X23" s="1"/>
      <c r="Y23" s="1"/>
      <c r="Z23" s="1"/>
      <c r="AA23" s="1"/>
      <c r="AB23" s="1"/>
      <c r="AC23" s="1"/>
      <c r="AD23" s="1"/>
      <c r="AE23" s="1"/>
      <c r="AF23" s="1"/>
      <c r="AG23" s="1"/>
      <c r="AH23" s="1"/>
      <c r="AI23" s="1"/>
      <c r="AJ23" s="1"/>
      <c r="AK23" s="1"/>
    </row>
    <row r="24" spans="1:38" ht="18.75" customHeight="1" x14ac:dyDescent="0.1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row>
    <row r="25" spans="1:38" s="18" customFormat="1" x14ac:dyDescent="0.15">
      <c r="A25" s="1"/>
      <c r="B25" s="1"/>
      <c r="C25" s="1"/>
      <c r="D25" s="1"/>
      <c r="E25" s="1"/>
      <c r="F25" s="76">
        <v>1</v>
      </c>
      <c r="G25" s="74"/>
      <c r="H25" s="119" t="s" ph="1">
        <v>44</v>
      </c>
      <c r="I25" s="119"/>
      <c r="J25" s="119"/>
      <c r="K25" s="119"/>
      <c r="L25" s="119"/>
      <c r="M25" s="120"/>
      <c r="N25" s="76">
        <v>2</v>
      </c>
      <c r="O25" s="74"/>
      <c r="P25" s="119" t="s" ph="1">
        <v>45</v>
      </c>
      <c r="Q25" s="119"/>
      <c r="R25" s="119"/>
      <c r="S25" s="119"/>
      <c r="T25" s="119"/>
      <c r="U25" s="120"/>
      <c r="V25" s="76">
        <v>3</v>
      </c>
      <c r="W25" s="74"/>
      <c r="X25" s="119" t="s" ph="1">
        <v>46</v>
      </c>
      <c r="Y25" s="119"/>
      <c r="Z25" s="119"/>
      <c r="AA25" s="119"/>
      <c r="AB25" s="119"/>
      <c r="AC25" s="120"/>
      <c r="AD25" s="1"/>
      <c r="AE25" s="1"/>
      <c r="AF25" s="1"/>
      <c r="AG25" s="1"/>
      <c r="AH25" s="1"/>
      <c r="AI25" s="1"/>
      <c r="AJ25" s="1"/>
      <c r="AK25" s="1"/>
      <c r="AL25" s="16"/>
    </row>
    <row r="26" spans="1:38" s="18" customFormat="1" x14ac:dyDescent="0.15">
      <c r="A26" s="10"/>
      <c r="B26" s="10"/>
      <c r="C26" s="10"/>
      <c r="D26" s="10"/>
      <c r="E26" s="10"/>
      <c r="F26" s="10"/>
      <c r="G26" s="10"/>
      <c r="H26" s="10"/>
      <c r="I26" s="10"/>
      <c r="J26" s="11"/>
      <c r="K26" s="11"/>
      <c r="L26" s="11"/>
      <c r="M26" s="11"/>
      <c r="N26" s="12"/>
      <c r="O26" s="11"/>
      <c r="P26" s="11"/>
      <c r="Q26" s="11"/>
      <c r="R26" s="11"/>
      <c r="S26" s="13"/>
      <c r="T26" s="11"/>
      <c r="U26" s="11"/>
      <c r="V26" s="11"/>
      <c r="W26" s="11"/>
      <c r="X26" s="10"/>
      <c r="Y26" s="10"/>
      <c r="Z26" s="10"/>
      <c r="AA26" s="10"/>
      <c r="AB26" s="10"/>
      <c r="AC26" s="10"/>
      <c r="AD26" s="10"/>
      <c r="AE26" s="10"/>
      <c r="AF26" s="10"/>
      <c r="AG26" s="10"/>
      <c r="AH26" s="10"/>
      <c r="AI26" s="10"/>
      <c r="AJ26" s="10"/>
      <c r="AK26" s="10"/>
      <c r="AL26" s="16"/>
    </row>
    <row r="27" spans="1:38" ht="18.75" customHeight="1" x14ac:dyDescent="0.15">
      <c r="AK27" s="1"/>
      <c r="AL27" s="1"/>
    </row>
    <row r="28" spans="1:38" ht="25.5" customHeight="1" x14ac:dyDescent="0.45">
      <c r="A28" s="16"/>
      <c r="B28" s="134" t="s">
        <v>11</v>
      </c>
      <c r="C28" s="135"/>
      <c r="D28" s="136"/>
      <c r="E28" s="16"/>
      <c r="F28" s="16" t="s" ph="1">
        <v>238</v>
      </c>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
    </row>
    <row r="29" spans="1:38" ht="25.5" customHeight="1" x14ac:dyDescent="0.45">
      <c r="A29" s="16"/>
      <c r="B29" s="16"/>
      <c r="C29" s="16"/>
      <c r="D29" s="16"/>
      <c r="E29" s="16"/>
      <c r="F29" s="16" t="s" ph="1">
        <v>237</v>
      </c>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
    </row>
    <row r="30" spans="1:38" ht="18.75"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row>
    <row r="31" spans="1:38" ht="18.75" customHeight="1" x14ac:dyDescent="0.15">
      <c r="A31" s="1"/>
      <c r="B31" s="1"/>
      <c r="C31" s="1"/>
      <c r="D31" s="1"/>
      <c r="E31" s="1"/>
      <c r="F31" s="130"/>
      <c r="G31" s="131"/>
      <c r="H31" s="132"/>
      <c r="I31" s="1"/>
      <c r="J31" s="1" t="str">
        <f>IF(ISBLANK(F31),"",IF(F31=1,G33,IF(F31=2,M33,IF(F31=3,S33,IF(F31=4,X33,IF(F31=5,AD33,"1～5の数字を入力してください"))))))</f>
        <v/>
      </c>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row>
    <row r="32" spans="1:38" ht="18.75" customHeight="1" x14ac:dyDescent="0.15">
      <c r="A32" s="1"/>
      <c r="B32" s="1"/>
      <c r="C32" s="1"/>
      <c r="D32" s="1"/>
      <c r="E32" s="1"/>
      <c r="F32" s="4"/>
      <c r="G32" s="4"/>
      <c r="H32" s="4"/>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row>
    <row r="33" spans="1:38" ht="18.75" customHeight="1" x14ac:dyDescent="0.15">
      <c r="A33" s="1"/>
      <c r="B33" s="1"/>
      <c r="C33" s="1"/>
      <c r="D33" s="1"/>
      <c r="E33" s="1"/>
      <c r="F33" s="14">
        <v>1</v>
      </c>
      <c r="G33" s="164" t="s" ph="1">
        <v>48</v>
      </c>
      <c r="H33" s="165"/>
      <c r="I33" s="165"/>
      <c r="J33" s="165"/>
      <c r="K33" s="166"/>
      <c r="L33" s="14">
        <v>2</v>
      </c>
      <c r="M33" s="164" t="s" ph="1">
        <v>49</v>
      </c>
      <c r="N33" s="165"/>
      <c r="O33" s="165"/>
      <c r="P33" s="165"/>
      <c r="Q33" s="166"/>
      <c r="R33" s="14">
        <v>3</v>
      </c>
      <c r="S33" s="164" t="s" ph="1">
        <v>50</v>
      </c>
      <c r="T33" s="165"/>
      <c r="U33" s="165"/>
      <c r="V33" s="166"/>
      <c r="W33" s="14">
        <v>4</v>
      </c>
      <c r="X33" s="164" t="s">
        <v>47</v>
      </c>
      <c r="Y33" s="165"/>
      <c r="Z33" s="165"/>
      <c r="AA33" s="165"/>
      <c r="AB33" s="166"/>
      <c r="AC33" s="14">
        <v>5</v>
      </c>
      <c r="AD33" s="164" t="s" ph="1">
        <v>32</v>
      </c>
      <c r="AE33" s="165"/>
      <c r="AF33" s="165"/>
      <c r="AG33" s="166"/>
      <c r="AH33" s="1"/>
      <c r="AI33" s="1"/>
      <c r="AJ33" s="1"/>
      <c r="AK33" s="1"/>
      <c r="AL33" s="1"/>
    </row>
    <row r="34" spans="1:38" ht="18.75"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row>
    <row r="35" spans="1:38" ht="18.75" customHeight="1" x14ac:dyDescent="0.15">
      <c r="A35" s="1"/>
      <c r="B35" s="1"/>
      <c r="C35" s="1"/>
      <c r="D35" s="1"/>
      <c r="E35" s="1"/>
      <c r="F35" s="118" t="s" ph="1">
        <v>150</v>
      </c>
      <c r="G35" s="118"/>
      <c r="H35" s="118"/>
      <c r="I35" s="118"/>
      <c r="J35" s="118"/>
      <c r="K35" s="118"/>
      <c r="L35" s="118"/>
      <c r="M35" s="118"/>
      <c r="N35" s="118"/>
      <c r="O35" s="118"/>
      <c r="P35" s="118"/>
      <c r="Q35" s="118"/>
      <c r="R35" s="118"/>
      <c r="S35" s="118"/>
      <c r="T35" s="118"/>
      <c r="U35" s="118"/>
      <c r="V35" s="118"/>
      <c r="W35" s="118"/>
      <c r="Y35" s="139"/>
      <c r="Z35" s="140"/>
      <c r="AA35" s="140"/>
      <c r="AB35" s="140"/>
      <c r="AC35" s="140"/>
      <c r="AD35" s="140"/>
      <c r="AE35" s="140"/>
      <c r="AF35" s="140"/>
      <c r="AG35" s="141"/>
      <c r="AH35" s="1"/>
      <c r="AI35" s="1"/>
      <c r="AJ35" s="1"/>
      <c r="AK35" s="1"/>
      <c r="AL35" s="1"/>
    </row>
    <row r="36" spans="1:38" ht="18.75" customHeight="1" x14ac:dyDescent="0.15">
      <c r="A36" s="16"/>
      <c r="B36" s="16"/>
      <c r="C36" s="16"/>
      <c r="D36" s="16"/>
      <c r="E36" s="16"/>
      <c r="F36" s="1"/>
      <c r="G36" s="1"/>
      <c r="H36" s="1"/>
      <c r="I36" s="1"/>
      <c r="J36" s="4"/>
      <c r="K36" s="4"/>
      <c r="L36" s="4"/>
      <c r="M36" s="4"/>
      <c r="N36" s="6"/>
      <c r="O36" s="4"/>
      <c r="P36" s="4"/>
      <c r="Q36" s="4"/>
      <c r="R36" s="4"/>
      <c r="S36" s="39"/>
      <c r="T36" s="4"/>
      <c r="U36" s="4"/>
      <c r="V36" s="4"/>
      <c r="W36" s="4"/>
      <c r="X36" s="1"/>
      <c r="Y36" s="1"/>
      <c r="Z36" s="1"/>
      <c r="AA36" s="1"/>
      <c r="AB36" s="1"/>
      <c r="AC36" s="1"/>
      <c r="AD36" s="1"/>
      <c r="AE36" s="1"/>
      <c r="AF36" s="1"/>
      <c r="AG36" s="1"/>
      <c r="AH36" s="1"/>
      <c r="AI36" s="1"/>
      <c r="AJ36" s="1"/>
      <c r="AK36" s="1"/>
      <c r="AL36" s="1"/>
    </row>
    <row r="37" spans="1:38" ht="18.75"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row>
    <row r="38" spans="1:38" ht="18.75" customHeight="1" x14ac:dyDescent="0.15">
      <c r="A38" s="1"/>
      <c r="B38" s="1"/>
      <c r="C38" s="1"/>
      <c r="D38" s="1"/>
      <c r="E38" s="1"/>
      <c r="F38" s="1"/>
      <c r="G38" s="1"/>
      <c r="H38" s="1"/>
      <c r="I38" s="1"/>
      <c r="J38" s="1"/>
      <c r="K38" s="1"/>
      <c r="L38" s="1"/>
      <c r="M38" s="1"/>
      <c r="N38" s="1"/>
      <c r="O38" s="1"/>
      <c r="P38" s="1"/>
      <c r="T38" s="3"/>
      <c r="U38" s="1"/>
      <c r="V38" s="1"/>
      <c r="W38" s="1"/>
      <c r="X38" s="1"/>
      <c r="Y38" s="1"/>
      <c r="Z38" s="1"/>
      <c r="AA38" s="1"/>
      <c r="AB38" s="1"/>
      <c r="AC38" s="1"/>
      <c r="AD38" s="1"/>
      <c r="AE38" s="1"/>
      <c r="AL38" s="1"/>
    </row>
    <row r="39" spans="1:38" ht="18.7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row>
    <row r="40" spans="1:38" ht="18.75" customHeight="1" x14ac:dyDescent="0.15">
      <c r="H40" ph="1"/>
      <c r="P40" ph="1"/>
      <c r="Q40" s="133" t="s">
        <v>35</v>
      </c>
      <c r="R40" s="133"/>
      <c r="S40" s="133"/>
      <c r="AF40" s="126" t="str">
        <f>'P1'!AF44:AK44</f>
        <v>-</v>
      </c>
      <c r="AG40" s="126"/>
      <c r="AH40" s="126"/>
      <c r="AI40" s="126"/>
      <c r="AJ40" s="126"/>
      <c r="AK40" s="126"/>
    </row>
    <row r="41" spans="1:38" ht="18.75" customHeight="1" x14ac:dyDescent="0.15">
      <c r="H41" ph="1"/>
      <c r="P41" ph="1"/>
    </row>
    <row r="42" spans="1:38" ht="18.75" customHeight="1" x14ac:dyDescent="0.15">
      <c r="H42" ph="1"/>
      <c r="P42" ph="1"/>
    </row>
  </sheetData>
  <sheetProtection algorithmName="SHA-512" hashValue="FiQThl7dY813AM5fTHi2QUlAXta1YPjpkfHT8z03Ozr81MKyO+6ZAFdL7IrH0En8voow922VFTshY35fT6bwOg==" saltValue="X0q1S1yndsMqibYjvk+/jw==" spinCount="100000" sheet="1" selectLockedCells="1"/>
  <mergeCells count="29">
    <mergeCell ref="B2:D2"/>
    <mergeCell ref="Q40:S40"/>
    <mergeCell ref="H7:M7"/>
    <mergeCell ref="H8:M8"/>
    <mergeCell ref="H9:M9"/>
    <mergeCell ref="P7:U7"/>
    <mergeCell ref="P8:U8"/>
    <mergeCell ref="P9:U9"/>
    <mergeCell ref="F31:H31"/>
    <mergeCell ref="B28:D28"/>
    <mergeCell ref="F35:W35"/>
    <mergeCell ref="G33:K33"/>
    <mergeCell ref="M33:Q33"/>
    <mergeCell ref="S33:V33"/>
    <mergeCell ref="B20:D20"/>
    <mergeCell ref="F23:H23"/>
    <mergeCell ref="AF40:AK40"/>
    <mergeCell ref="B12:D12"/>
    <mergeCell ref="F5:H5"/>
    <mergeCell ref="Y35:AG35"/>
    <mergeCell ref="AD33:AG33"/>
    <mergeCell ref="X33:AB33"/>
    <mergeCell ref="F15:H15"/>
    <mergeCell ref="X17:AC17"/>
    <mergeCell ref="H17:M17"/>
    <mergeCell ref="P17:U17"/>
    <mergeCell ref="H25:M25"/>
    <mergeCell ref="P25:U25"/>
    <mergeCell ref="X25:AC25"/>
  </mergeCells>
  <phoneticPr fontId="1"/>
  <dataValidations count="1">
    <dataValidation type="whole" imeMode="off" operator="greaterThan" allowBlank="1" showInputMessage="1" showErrorMessage="1" sqref="F5:H5 F15:H15 F23:H23 F31:H31">
      <formula1>0</formula1>
    </dataValidation>
  </dataValidations>
  <printOptions horizontalCentered="1"/>
  <pageMargins left="0.19685039370078741" right="0.19685039370078741" top="0.59055118110236227" bottom="0.19685039370078741" header="0" footer="0"/>
  <pageSetup paperSize="9" orientation="portrait" r:id="rId1"/>
  <headerFooter>
    <oddHeader>&amp;L（外国人アンケート）</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7"/>
  <sheetViews>
    <sheetView showGridLines="0" zoomScale="120" zoomScaleNormal="120" zoomScaleSheetLayoutView="100" workbookViewId="0">
      <selection activeCell="F4" sqref="F4:H4"/>
    </sheetView>
  </sheetViews>
  <sheetFormatPr defaultColWidth="2.85546875" defaultRowHeight="18.75" customHeight="1" x14ac:dyDescent="0.15"/>
  <cols>
    <col min="1" max="1" width="2.85546875" style="48"/>
    <col min="2" max="2" width="2.85546875" style="48" customWidth="1"/>
    <col min="3" max="3" width="2.85546875" style="48"/>
    <col min="4" max="5" width="2.85546875" style="48" customWidth="1"/>
    <col min="6" max="9" width="2.85546875" style="48"/>
    <col min="10" max="10" width="6.7109375" style="48" bestFit="1" customWidth="1"/>
    <col min="11" max="13" width="2.85546875" style="48"/>
    <col min="14" max="14" width="2.85546875" style="48" customWidth="1"/>
    <col min="15" max="19" width="2.85546875" style="48"/>
    <col min="20" max="20" width="2.85546875" style="48" customWidth="1"/>
    <col min="21" max="26" width="2.85546875" style="48"/>
    <col min="27" max="27" width="2.85546875" style="48" customWidth="1"/>
    <col min="28" max="16384" width="2.85546875" style="48"/>
  </cols>
  <sheetData>
    <row r="1" spans="1:38" ht="18.75" customHeight="1" x14ac:dyDescent="0.15">
      <c r="AL1" s="46"/>
    </row>
    <row r="2" spans="1:38" s="53" customFormat="1" ht="25.5" x14ac:dyDescent="0.45">
      <c r="A2" s="46"/>
      <c r="B2" s="176" t="s">
        <v>12</v>
      </c>
      <c r="C2" s="177"/>
      <c r="D2" s="178"/>
      <c r="E2" s="46"/>
      <c r="F2" s="45" t="s" ph="1">
        <v>239</v>
      </c>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8"/>
      <c r="AL2" s="45"/>
    </row>
    <row r="3" spans="1:38" s="53" customFormat="1" x14ac:dyDescent="0.15">
      <c r="A3" s="46"/>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8"/>
      <c r="AL3" s="45"/>
    </row>
    <row r="4" spans="1:38" ht="18.75" customHeight="1" x14ac:dyDescent="0.15">
      <c r="A4" s="46"/>
      <c r="B4" s="46"/>
      <c r="C4" s="46"/>
      <c r="D4" s="46"/>
      <c r="E4" s="46"/>
      <c r="F4" s="130"/>
      <c r="G4" s="131"/>
      <c r="H4" s="132"/>
      <c r="I4" s="46"/>
      <c r="J4" s="46" t="str">
        <f>IF(ISBLANK(F4),"",IF(F4&lt;=5,VLOOKUP(F4,F6:L10,3,0)&amp;VLOOKUP(F4,F6:L10,6,0),"1～5の数字を入力してください"))</f>
        <v/>
      </c>
      <c r="L4" s="46"/>
      <c r="M4" s="46"/>
      <c r="N4" s="46"/>
      <c r="O4" s="46"/>
      <c r="P4" s="46"/>
      <c r="Q4" s="46"/>
      <c r="R4" s="46"/>
      <c r="S4" s="46"/>
      <c r="T4" s="46"/>
      <c r="U4" s="46"/>
      <c r="V4" s="46"/>
      <c r="W4" s="46"/>
      <c r="X4" s="46"/>
      <c r="Y4" s="46"/>
      <c r="Z4" s="46"/>
      <c r="AA4" s="46"/>
      <c r="AB4" s="46"/>
      <c r="AC4" s="46"/>
      <c r="AD4" s="46"/>
      <c r="AE4" s="46"/>
      <c r="AF4" s="46"/>
      <c r="AG4" s="46"/>
      <c r="AH4" s="46"/>
      <c r="AI4" s="46"/>
      <c r="AJ4" s="46"/>
      <c r="AL4" s="46"/>
    </row>
    <row r="5" spans="1:38" ht="18.75" customHeight="1" x14ac:dyDescent="0.15">
      <c r="A5" s="46"/>
      <c r="B5" s="46"/>
      <c r="C5" s="46"/>
      <c r="D5" s="46"/>
      <c r="E5" s="46"/>
      <c r="F5" s="43"/>
      <c r="G5" s="43"/>
      <c r="H5" s="43"/>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L5" s="46"/>
    </row>
    <row r="6" spans="1:38" ht="18.75" customHeight="1" x14ac:dyDescent="0.15">
      <c r="A6" s="46"/>
      <c r="B6" s="46"/>
      <c r="C6" s="46"/>
      <c r="D6" s="46"/>
      <c r="E6" s="46"/>
      <c r="F6" s="49">
        <v>1</v>
      </c>
      <c r="G6" s="50"/>
      <c r="H6" s="170" t="s" ph="1">
        <v>51</v>
      </c>
      <c r="I6" s="170"/>
      <c r="J6" s="170"/>
      <c r="K6" s="170" t="s" ph="1">
        <v>55</v>
      </c>
      <c r="L6" s="170"/>
      <c r="M6" s="170"/>
      <c r="N6" s="170"/>
      <c r="O6" s="170"/>
      <c r="P6" s="170"/>
      <c r="Q6" s="170"/>
      <c r="R6" s="170"/>
      <c r="S6" s="170"/>
      <c r="T6" s="170"/>
      <c r="U6" s="170"/>
      <c r="V6" s="170"/>
      <c r="W6" s="170"/>
      <c r="X6" s="170"/>
      <c r="Y6" s="170"/>
      <c r="Z6" s="170"/>
      <c r="AA6" s="171"/>
      <c r="AG6" s="46"/>
      <c r="AH6" s="46"/>
      <c r="AI6" s="46"/>
      <c r="AJ6" s="46"/>
      <c r="AK6" s="53"/>
      <c r="AL6" s="46"/>
    </row>
    <row r="7" spans="1:38" ht="18.75" customHeight="1" x14ac:dyDescent="0.15">
      <c r="A7" s="46"/>
      <c r="B7" s="46"/>
      <c r="C7" s="46"/>
      <c r="D7" s="46"/>
      <c r="E7" s="46"/>
      <c r="F7" s="49">
        <v>2</v>
      </c>
      <c r="G7" s="50"/>
      <c r="H7" s="170" t="s" ph="1">
        <v>52</v>
      </c>
      <c r="I7" s="170"/>
      <c r="J7" s="170"/>
      <c r="K7" s="170" t="s" ph="1">
        <v>56</v>
      </c>
      <c r="L7" s="170"/>
      <c r="M7" s="170"/>
      <c r="N7" s="170"/>
      <c r="O7" s="170"/>
      <c r="P7" s="170"/>
      <c r="Q7" s="170"/>
      <c r="R7" s="170"/>
      <c r="S7" s="170"/>
      <c r="T7" s="170"/>
      <c r="U7" s="170"/>
      <c r="V7" s="170"/>
      <c r="W7" s="170"/>
      <c r="X7" s="170"/>
      <c r="Y7" s="170"/>
      <c r="Z7" s="170"/>
      <c r="AA7" s="171"/>
      <c r="AB7" s="46"/>
      <c r="AC7" s="46"/>
      <c r="AD7" s="46"/>
      <c r="AE7" s="46"/>
      <c r="AF7" s="46"/>
      <c r="AG7" s="46"/>
      <c r="AH7" s="46"/>
      <c r="AI7" s="46"/>
      <c r="AJ7" s="46"/>
      <c r="AL7" s="46"/>
    </row>
    <row r="8" spans="1:38" ht="18.75" customHeight="1" x14ac:dyDescent="0.15">
      <c r="A8" s="46"/>
      <c r="B8" s="46"/>
      <c r="C8" s="46"/>
      <c r="D8" s="46"/>
      <c r="E8" s="46"/>
      <c r="F8" s="49">
        <v>3</v>
      </c>
      <c r="G8" s="50"/>
      <c r="H8" s="170" t="s" ph="1">
        <v>53</v>
      </c>
      <c r="I8" s="170"/>
      <c r="J8" s="170"/>
      <c r="K8" s="170" t="s" ph="1">
        <v>57</v>
      </c>
      <c r="L8" s="170"/>
      <c r="M8" s="170"/>
      <c r="N8" s="170"/>
      <c r="O8" s="170"/>
      <c r="P8" s="170"/>
      <c r="Q8" s="170"/>
      <c r="R8" s="170"/>
      <c r="S8" s="170"/>
      <c r="T8" s="170"/>
      <c r="U8" s="170"/>
      <c r="V8" s="170"/>
      <c r="W8" s="170"/>
      <c r="X8" s="170"/>
      <c r="Y8" s="170"/>
      <c r="Z8" s="170"/>
      <c r="AA8" s="171"/>
      <c r="AB8" s="46"/>
      <c r="AC8" s="46"/>
      <c r="AD8" s="46"/>
      <c r="AE8" s="46"/>
      <c r="AF8" s="46"/>
      <c r="AG8" s="46"/>
      <c r="AH8" s="46"/>
      <c r="AI8" s="46"/>
      <c r="AJ8" s="46"/>
    </row>
    <row r="9" spans="1:38" ht="18.75" customHeight="1" x14ac:dyDescent="0.15">
      <c r="A9" s="46"/>
      <c r="B9" s="46"/>
      <c r="C9" s="46"/>
      <c r="D9" s="46"/>
      <c r="E9" s="46"/>
      <c r="F9" s="49">
        <v>4</v>
      </c>
      <c r="G9" s="50"/>
      <c r="H9" s="170" t="s" ph="1">
        <v>54</v>
      </c>
      <c r="I9" s="170"/>
      <c r="J9" s="170"/>
      <c r="K9" s="170" t="s" ph="1">
        <v>58</v>
      </c>
      <c r="L9" s="170"/>
      <c r="M9" s="170"/>
      <c r="N9" s="170"/>
      <c r="O9" s="170"/>
      <c r="P9" s="170"/>
      <c r="Q9" s="170"/>
      <c r="R9" s="170"/>
      <c r="S9" s="170"/>
      <c r="T9" s="170"/>
      <c r="U9" s="170"/>
      <c r="V9" s="170"/>
      <c r="W9" s="170"/>
      <c r="X9" s="170"/>
      <c r="Y9" s="170"/>
      <c r="Z9" s="170"/>
      <c r="AA9" s="171"/>
      <c r="AB9" s="46"/>
      <c r="AC9" s="46"/>
      <c r="AD9" s="46"/>
      <c r="AE9" s="46"/>
      <c r="AF9" s="46"/>
      <c r="AG9" s="46"/>
      <c r="AH9" s="46"/>
      <c r="AI9" s="46"/>
      <c r="AJ9" s="46"/>
      <c r="AL9" s="46"/>
    </row>
    <row r="10" spans="1:38" s="53" customFormat="1" x14ac:dyDescent="0.15">
      <c r="A10" s="45"/>
      <c r="B10" s="180"/>
      <c r="C10" s="180"/>
      <c r="D10" s="180"/>
      <c r="E10" s="45"/>
      <c r="F10" s="49">
        <v>5</v>
      </c>
      <c r="G10" s="50"/>
      <c r="H10" s="170" t="s" ph="1">
        <v>32</v>
      </c>
      <c r="I10" s="170"/>
      <c r="J10" s="170"/>
      <c r="K10" s="170" ph="1"/>
      <c r="L10" s="170"/>
      <c r="M10" s="170"/>
      <c r="N10" s="170"/>
      <c r="O10" s="170"/>
      <c r="P10" s="170"/>
      <c r="Q10" s="170"/>
      <c r="R10" s="170"/>
      <c r="S10" s="170"/>
      <c r="T10" s="170"/>
      <c r="U10" s="170"/>
      <c r="V10" s="170"/>
      <c r="W10" s="170"/>
      <c r="X10" s="170"/>
      <c r="Y10" s="170"/>
      <c r="Z10" s="170"/>
      <c r="AA10" s="171"/>
      <c r="AB10" s="46"/>
      <c r="AC10" s="46"/>
      <c r="AD10" s="46"/>
      <c r="AE10" s="46"/>
      <c r="AF10" s="46"/>
      <c r="AG10" s="46"/>
      <c r="AH10" s="46"/>
      <c r="AI10" s="46"/>
      <c r="AJ10" s="46"/>
      <c r="AK10" s="48"/>
      <c r="AL10" s="45"/>
    </row>
    <row r="11" spans="1:38" s="53" customFormat="1" x14ac:dyDescent="0.15">
      <c r="A11" s="46"/>
      <c r="B11" s="46"/>
      <c r="C11" s="46"/>
      <c r="D11" s="46"/>
      <c r="E11" s="46"/>
      <c r="F11" s="48"/>
      <c r="G11" s="48"/>
      <c r="H11" s="48"/>
      <c r="I11" s="48"/>
      <c r="J11" s="48"/>
      <c r="K11" s="48"/>
      <c r="L11" s="48"/>
      <c r="M11" s="48"/>
      <c r="N11" s="48"/>
      <c r="O11" s="48"/>
      <c r="P11" s="48"/>
      <c r="Q11" s="48"/>
      <c r="R11" s="48"/>
      <c r="S11" s="48"/>
      <c r="T11" s="48"/>
      <c r="U11" s="48"/>
      <c r="V11" s="48"/>
      <c r="W11" s="48"/>
      <c r="X11" s="48"/>
      <c r="Y11" s="48"/>
      <c r="Z11" s="48"/>
      <c r="AA11" s="48"/>
      <c r="AB11" s="46"/>
      <c r="AC11" s="46"/>
      <c r="AD11" s="46"/>
      <c r="AE11" s="46"/>
      <c r="AF11" s="46"/>
      <c r="AG11" s="46"/>
      <c r="AH11" s="46"/>
      <c r="AI11" s="46"/>
      <c r="AJ11" s="46"/>
      <c r="AK11" s="48"/>
      <c r="AL11" s="45"/>
    </row>
    <row r="12" spans="1:38" ht="18.75" customHeight="1" x14ac:dyDescent="0.15">
      <c r="A12" s="46"/>
      <c r="B12" s="46"/>
      <c r="C12" s="46"/>
      <c r="D12" s="46"/>
      <c r="E12" s="46"/>
      <c r="F12" s="172" t="s" ph="1">
        <v>150</v>
      </c>
      <c r="G12" s="172"/>
      <c r="H12" s="172"/>
      <c r="I12" s="172"/>
      <c r="J12" s="172"/>
      <c r="K12" s="172"/>
      <c r="L12" s="172"/>
      <c r="M12" s="172"/>
      <c r="N12" s="172"/>
      <c r="O12" s="172"/>
      <c r="P12" s="172"/>
      <c r="Q12" s="172"/>
      <c r="R12" s="172"/>
      <c r="S12" s="172"/>
      <c r="T12" s="172"/>
      <c r="U12" s="172"/>
      <c r="V12" s="172"/>
      <c r="W12" s="172"/>
      <c r="Y12" s="139"/>
      <c r="Z12" s="140"/>
      <c r="AA12" s="140"/>
      <c r="AB12" s="140"/>
      <c r="AC12" s="140"/>
      <c r="AD12" s="140"/>
      <c r="AE12" s="140"/>
      <c r="AF12" s="140"/>
      <c r="AG12" s="141"/>
      <c r="AH12" s="46"/>
      <c r="AI12" s="46"/>
      <c r="AJ12" s="46"/>
      <c r="AL12" s="46"/>
    </row>
    <row r="13" spans="1:38" ht="18.75" customHeight="1" x14ac:dyDescent="0.15">
      <c r="A13" s="46"/>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row>
    <row r="14" spans="1:38" ht="18.75" customHeight="1" x14ac:dyDescent="0.15">
      <c r="A14" s="65"/>
      <c r="B14" s="65"/>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46"/>
    </row>
    <row r="15" spans="1:38" ht="25.5" customHeight="1" x14ac:dyDescent="0.45">
      <c r="A15" s="45"/>
      <c r="B15" s="176" t="s">
        <v>176</v>
      </c>
      <c r="C15" s="177"/>
      <c r="D15" s="178"/>
      <c r="E15" s="45"/>
      <c r="F15" s="45" t="s" ph="1">
        <v>240</v>
      </c>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6"/>
    </row>
    <row r="16" spans="1:38" ht="25.5" customHeight="1" x14ac:dyDescent="0.45">
      <c r="A16" s="45"/>
      <c r="B16" s="45"/>
      <c r="C16" s="45"/>
      <c r="D16" s="45"/>
      <c r="E16" s="45"/>
      <c r="F16" s="45" t="s" ph="1">
        <v>139</v>
      </c>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row>
    <row r="17" spans="1:38" ht="18.75" customHeight="1" x14ac:dyDescent="0.15">
      <c r="A17" s="46"/>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row>
    <row r="18" spans="1:38" s="53" customFormat="1" x14ac:dyDescent="0.15">
      <c r="A18" s="46"/>
      <c r="B18" s="46"/>
      <c r="C18" s="46"/>
      <c r="D18" s="46"/>
      <c r="E18" s="46"/>
      <c r="F18" s="130"/>
      <c r="G18" s="131"/>
      <c r="H18" s="132"/>
      <c r="I18" s="46"/>
      <c r="J18" s="46" t="str">
        <f>IF(ISBLANK(F18),"",IF(F18&lt;=4,VLOOKUP(F18,F22:G25,2,0),IF(F18&lt;=8,VLOOKUP(F18,L22:M25,2,0),IF(F18&lt;=11,VLOOKUP(F18,U22:V24,2,0),"1～11の数字を入力してください"))))</f>
        <v/>
      </c>
      <c r="K18" s="48"/>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5"/>
    </row>
    <row r="19" spans="1:38" s="53" customFormat="1" x14ac:dyDescent="0.15">
      <c r="A19" s="46"/>
      <c r="B19" s="46"/>
      <c r="C19" s="46"/>
      <c r="D19" s="46"/>
      <c r="E19" s="46"/>
      <c r="F19" s="130"/>
      <c r="G19" s="131"/>
      <c r="H19" s="132"/>
      <c r="I19" s="46"/>
      <c r="J19" s="46" t="str">
        <f>IF(ISBLANK(F19),"",IF(F18=F19,"回答が重複しています",IF(F19&lt;=4,VLOOKUP(F19,F22:G25,2,0),IF(F19&lt;=8,VLOOKUP(F19,L22:M25,2,0),IF(F19&lt;=11,VLOOKUP(F19,U22:V24,2,0),"1～11の数字を入力してください")))))</f>
        <v/>
      </c>
      <c r="K19" s="48"/>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5"/>
    </row>
    <row r="20" spans="1:38" ht="18.75" customHeight="1" x14ac:dyDescent="0.15">
      <c r="A20" s="46"/>
      <c r="B20" s="46"/>
      <c r="C20" s="46"/>
      <c r="D20" s="46"/>
      <c r="E20" s="46"/>
      <c r="F20" s="130"/>
      <c r="G20" s="131"/>
      <c r="H20" s="132"/>
      <c r="I20" s="46"/>
      <c r="J20" s="46" t="str">
        <f>IF(ISBLANK(F20),"",IF(OR(F19=F20,F18=F20),"回答が重複しています",IF(F20&lt;=4,VLOOKUP(F20,F22:G25,2,0),IF(F20&lt;=8,VLOOKUP(F20,L22:M25,2,0),IF(F20&lt;=11,VLOOKUP(F20,U22:V24,2,0),"1～11の数字を入力してください")))))</f>
        <v/>
      </c>
      <c r="L20" s="46"/>
      <c r="M20" s="46"/>
      <c r="N20" s="46"/>
      <c r="O20" s="46"/>
      <c r="P20" s="46"/>
      <c r="Q20" s="46"/>
      <c r="R20" s="46"/>
      <c r="S20" s="46"/>
      <c r="Z20" s="46"/>
      <c r="AA20" s="46"/>
      <c r="AB20" s="46"/>
      <c r="AC20" s="46"/>
      <c r="AD20" s="46"/>
      <c r="AE20" s="46"/>
      <c r="AF20" s="46"/>
      <c r="AG20" s="46"/>
      <c r="AH20" s="46"/>
      <c r="AI20" s="46"/>
      <c r="AJ20" s="46"/>
      <c r="AK20" s="46"/>
      <c r="AL20" s="46"/>
    </row>
    <row r="21" spans="1:38" ht="18.75" customHeight="1" x14ac:dyDescent="0.15">
      <c r="A21" s="46"/>
      <c r="B21" s="46"/>
      <c r="C21" s="46"/>
      <c r="D21" s="46"/>
      <c r="E21" s="46"/>
      <c r="F21" s="43"/>
      <c r="G21" s="43"/>
      <c r="H21" s="43"/>
      <c r="I21" s="46"/>
      <c r="J21" s="46"/>
      <c r="K21" s="46"/>
      <c r="L21" s="46"/>
      <c r="M21" s="46"/>
      <c r="N21" s="46"/>
      <c r="O21" s="46"/>
      <c r="P21" s="46"/>
      <c r="Q21" s="46"/>
      <c r="R21" s="46"/>
      <c r="S21" s="46"/>
      <c r="Z21" s="46"/>
      <c r="AA21" s="46"/>
      <c r="AB21" s="46"/>
      <c r="AC21" s="46"/>
      <c r="AD21" s="46"/>
      <c r="AE21" s="46"/>
      <c r="AF21" s="46"/>
      <c r="AG21" s="46"/>
      <c r="AH21" s="46"/>
      <c r="AI21" s="46"/>
      <c r="AJ21" s="46"/>
      <c r="AK21" s="46"/>
      <c r="AL21" s="46"/>
    </row>
    <row r="22" spans="1:38" ht="18.75" customHeight="1" x14ac:dyDescent="0.15">
      <c r="A22" s="46"/>
      <c r="B22" s="46"/>
      <c r="C22" s="46"/>
      <c r="D22" s="46"/>
      <c r="E22" s="46"/>
      <c r="F22" s="49">
        <v>1</v>
      </c>
      <c r="G22" s="168" t="s" ph="1">
        <v>120</v>
      </c>
      <c r="H22" s="168"/>
      <c r="I22" s="168"/>
      <c r="J22" s="168"/>
      <c r="K22" s="169"/>
      <c r="L22" s="49">
        <v>5</v>
      </c>
      <c r="M22" s="168" t="s" ph="1">
        <v>116</v>
      </c>
      <c r="N22" s="168"/>
      <c r="O22" s="168"/>
      <c r="P22" s="168"/>
      <c r="Q22" s="168"/>
      <c r="R22" s="168"/>
      <c r="S22" s="168"/>
      <c r="T22" s="169"/>
      <c r="U22" s="49">
        <v>9</v>
      </c>
      <c r="V22" s="173" t="s" ph="1">
        <v>89</v>
      </c>
      <c r="W22" s="173"/>
      <c r="X22" s="173"/>
      <c r="Y22" s="173"/>
      <c r="Z22" s="173"/>
      <c r="AA22" s="173"/>
      <c r="AB22" s="174"/>
      <c r="AC22" s="61"/>
      <c r="AK22" s="46"/>
      <c r="AL22" s="46"/>
    </row>
    <row r="23" spans="1:38" ht="18.75" customHeight="1" x14ac:dyDescent="0.15">
      <c r="A23" s="46"/>
      <c r="B23" s="46"/>
      <c r="C23" s="46"/>
      <c r="D23" s="46"/>
      <c r="E23" s="46"/>
      <c r="F23" s="49">
        <v>2</v>
      </c>
      <c r="G23" s="168" t="s" ph="1">
        <v>119</v>
      </c>
      <c r="H23" s="168"/>
      <c r="I23" s="168"/>
      <c r="J23" s="168"/>
      <c r="K23" s="169"/>
      <c r="L23" s="62">
        <v>6</v>
      </c>
      <c r="M23" s="181" t="s" ph="1">
        <v>117</v>
      </c>
      <c r="N23" s="173"/>
      <c r="O23" s="173"/>
      <c r="P23" s="173"/>
      <c r="Q23" s="173"/>
      <c r="R23" s="173"/>
      <c r="S23" s="173"/>
      <c r="T23" s="174"/>
      <c r="U23" s="49">
        <v>10</v>
      </c>
      <c r="V23" s="168" t="s" ph="1">
        <v>90</v>
      </c>
      <c r="W23" s="168"/>
      <c r="X23" s="168"/>
      <c r="Y23" s="168"/>
      <c r="Z23" s="168"/>
      <c r="AA23" s="168"/>
      <c r="AB23" s="169"/>
      <c r="AK23" s="46"/>
      <c r="AL23" s="46"/>
    </row>
    <row r="24" spans="1:38" ht="18.75" customHeight="1" x14ac:dyDescent="0.15">
      <c r="A24" s="46"/>
      <c r="B24" s="46"/>
      <c r="C24" s="46"/>
      <c r="D24" s="46"/>
      <c r="E24" s="46"/>
      <c r="F24" s="49">
        <v>3</v>
      </c>
      <c r="G24" s="168" t="s" ph="1">
        <v>118</v>
      </c>
      <c r="H24" s="168"/>
      <c r="I24" s="168"/>
      <c r="J24" s="168"/>
      <c r="K24" s="169"/>
      <c r="L24" s="49">
        <v>7</v>
      </c>
      <c r="M24" s="168" t="s" ph="1">
        <v>87</v>
      </c>
      <c r="N24" s="168"/>
      <c r="O24" s="168"/>
      <c r="P24" s="168"/>
      <c r="Q24" s="168"/>
      <c r="R24" s="168"/>
      <c r="S24" s="168"/>
      <c r="T24" s="169"/>
      <c r="U24" s="49">
        <v>11</v>
      </c>
      <c r="V24" s="168" t="s" ph="1">
        <v>85</v>
      </c>
      <c r="W24" s="168"/>
      <c r="X24" s="168"/>
      <c r="Y24" s="168"/>
      <c r="Z24" s="168"/>
      <c r="AA24" s="168"/>
      <c r="AB24" s="169"/>
      <c r="AC24" s="46"/>
      <c r="AD24" s="46"/>
      <c r="AE24" s="46"/>
      <c r="AF24" s="46"/>
      <c r="AG24" s="46"/>
      <c r="AH24" s="46"/>
      <c r="AI24" s="46"/>
      <c r="AJ24" s="46"/>
      <c r="AK24" s="46"/>
      <c r="AL24" s="46"/>
    </row>
    <row r="25" spans="1:38" ht="18.75" customHeight="1" x14ac:dyDescent="0.15">
      <c r="A25" s="46"/>
      <c r="B25" s="46"/>
      <c r="C25" s="46"/>
      <c r="D25" s="46"/>
      <c r="E25" s="46"/>
      <c r="F25" s="49">
        <v>4</v>
      </c>
      <c r="G25" s="168" t="s" ph="1">
        <v>86</v>
      </c>
      <c r="H25" s="168"/>
      <c r="I25" s="168"/>
      <c r="J25" s="168"/>
      <c r="K25" s="169"/>
      <c r="L25" s="49">
        <v>8</v>
      </c>
      <c r="M25" s="168" t="s" ph="1">
        <v>88</v>
      </c>
      <c r="N25" s="168"/>
      <c r="O25" s="168"/>
      <c r="P25" s="168"/>
      <c r="Q25" s="168"/>
      <c r="R25" s="168"/>
      <c r="S25" s="168"/>
      <c r="T25" s="169"/>
      <c r="AC25" s="46"/>
      <c r="AD25" s="46"/>
      <c r="AE25" s="46"/>
      <c r="AF25" s="46"/>
      <c r="AG25" s="46"/>
      <c r="AH25" s="46"/>
      <c r="AI25" s="46"/>
      <c r="AJ25" s="46"/>
      <c r="AK25" s="46"/>
      <c r="AL25" s="46"/>
    </row>
    <row r="26" spans="1:38" ht="18.75" customHeight="1" x14ac:dyDescent="0.15">
      <c r="A26" s="46"/>
      <c r="B26" s="46"/>
      <c r="C26" s="46"/>
      <c r="D26" s="46"/>
      <c r="E26" s="46"/>
      <c r="AC26" s="46"/>
      <c r="AD26" s="46"/>
      <c r="AE26" s="46"/>
      <c r="AF26" s="46"/>
      <c r="AG26" s="46"/>
      <c r="AH26" s="46"/>
      <c r="AI26" s="46"/>
      <c r="AJ26" s="46"/>
      <c r="AK26" s="46"/>
    </row>
    <row r="27" spans="1:38" ht="18.75" customHeight="1" x14ac:dyDescent="0.15">
      <c r="A27" s="46"/>
      <c r="B27" s="46"/>
      <c r="C27" s="46"/>
      <c r="D27" s="46"/>
      <c r="E27" s="46"/>
      <c r="F27" s="46" t="s" ph="1">
        <v>144</v>
      </c>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row>
    <row r="28" spans="1:38" s="53" customFormat="1" x14ac:dyDescent="0.15">
      <c r="A28" s="46"/>
      <c r="B28" s="46"/>
      <c r="C28" s="46"/>
      <c r="D28" s="46"/>
      <c r="E28" s="46"/>
      <c r="F28" s="46" t="s">
        <v>1</v>
      </c>
      <c r="G28" s="175"/>
      <c r="H28" s="175"/>
      <c r="I28" s="175"/>
      <c r="J28" s="175"/>
      <c r="K28" s="175"/>
      <c r="L28" s="175"/>
      <c r="M28" s="175"/>
      <c r="N28" s="175"/>
      <c r="O28" s="175"/>
      <c r="P28" s="175"/>
      <c r="Q28" s="175"/>
      <c r="R28" s="175"/>
      <c r="S28" s="175"/>
      <c r="T28" s="175"/>
      <c r="U28" s="175"/>
      <c r="V28" s="175"/>
      <c r="W28" s="175"/>
      <c r="X28" s="175"/>
      <c r="Y28" s="175"/>
      <c r="Z28" s="175"/>
      <c r="AA28" s="175"/>
      <c r="AB28" s="46" t="s">
        <v>60</v>
      </c>
      <c r="AC28"/>
      <c r="AD28"/>
      <c r="AE28"/>
      <c r="AF28"/>
      <c r="AG28"/>
      <c r="AH28"/>
      <c r="AI28"/>
      <c r="AK28" s="46"/>
      <c r="AL28" s="45"/>
    </row>
    <row r="29" spans="1:38" ht="18.75" customHeight="1" x14ac:dyDescent="0.15">
      <c r="A29" s="46"/>
      <c r="B29" s="46"/>
      <c r="C29" s="46"/>
      <c r="D29" s="46"/>
      <c r="E29" s="46"/>
      <c r="F29" s="46"/>
      <c r="G29" s="46"/>
      <c r="H29" s="46"/>
      <c r="I29" s="46"/>
      <c r="J29" s="43"/>
      <c r="K29" s="43"/>
      <c r="L29" s="43"/>
      <c r="M29" s="43"/>
      <c r="N29" s="47"/>
      <c r="O29" s="43"/>
      <c r="P29" s="43"/>
      <c r="Q29" s="43"/>
      <c r="R29" s="43"/>
      <c r="S29" s="36"/>
      <c r="T29" s="43"/>
      <c r="U29" s="43"/>
      <c r="V29" s="43"/>
      <c r="W29" s="43"/>
      <c r="X29" s="46"/>
      <c r="Y29" s="46"/>
      <c r="Z29" s="46"/>
      <c r="AA29" s="46"/>
      <c r="AB29" s="46"/>
      <c r="AC29" s="46"/>
      <c r="AD29" s="46"/>
      <c r="AE29" s="46"/>
      <c r="AF29" s="46"/>
      <c r="AG29" s="46"/>
      <c r="AH29" s="46"/>
      <c r="AI29" s="46"/>
      <c r="AJ29" s="46"/>
      <c r="AK29" s="46"/>
      <c r="AL29" s="46"/>
    </row>
    <row r="30" spans="1:38" ht="18.75" customHeight="1" x14ac:dyDescent="0.15">
      <c r="A30" s="46"/>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row>
    <row r="31" spans="1:38" ht="18.75" customHeight="1" x14ac:dyDescent="0.15">
      <c r="A31" s="46"/>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row>
    <row r="32" spans="1:38" ht="18.75" customHeight="1" x14ac:dyDescent="0.15">
      <c r="AL32" s="46"/>
    </row>
    <row r="33" spans="1:38" ht="18.75" customHeight="1" x14ac:dyDescent="0.15">
      <c r="AL33" s="46"/>
    </row>
    <row r="34" spans="1:38" ht="18.75" customHeight="1" x14ac:dyDescent="0.15">
      <c r="AL34" s="46"/>
    </row>
    <row r="35" spans="1:38" ht="18.75" customHeight="1" x14ac:dyDescent="0.15">
      <c r="AL35" s="46"/>
    </row>
    <row r="36" spans="1:38" ht="18.75" customHeight="1" x14ac:dyDescent="0.15">
      <c r="AL36" s="46"/>
    </row>
    <row r="37" spans="1:38" ht="18.75" customHeight="1" x14ac:dyDescent="0.15">
      <c r="AL37" s="46"/>
    </row>
    <row r="38" spans="1:38" ht="18.75" customHeight="1" x14ac:dyDescent="0.15">
      <c r="AL38" s="46"/>
    </row>
    <row r="39" spans="1:38" ht="18.75" customHeight="1" x14ac:dyDescent="0.15">
      <c r="AL39" s="46"/>
    </row>
    <row r="40" spans="1:38" ht="18.75" customHeight="1" x14ac:dyDescent="0.15">
      <c r="A40" s="46"/>
      <c r="B40" s="46"/>
      <c r="C40" s="46"/>
      <c r="D40" s="46"/>
      <c r="E40" s="46"/>
      <c r="F40" s="63"/>
      <c r="G40" s="46"/>
      <c r="H40" s="63" ph="1"/>
      <c r="I40" s="63" ph="1"/>
      <c r="J40" s="63" ph="1"/>
      <c r="K40" s="63" ph="1"/>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row>
    <row r="41" spans="1:38" ht="18.75" customHeight="1" x14ac:dyDescent="0.15">
      <c r="A41" s="46"/>
      <c r="B41" s="46"/>
      <c r="C41" s="46"/>
      <c r="D41" s="46"/>
      <c r="E41" s="46"/>
      <c r="F41" s="63"/>
      <c r="G41" s="46"/>
      <c r="H41" s="63" ph="1"/>
      <c r="I41" s="63" ph="1"/>
      <c r="J41" s="63" ph="1"/>
      <c r="K41" s="63" ph="1"/>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row>
    <row r="42" spans="1:38" ht="18.75" customHeight="1" x14ac:dyDescent="0.15">
      <c r="A42" s="46"/>
      <c r="B42" s="46"/>
      <c r="C42" s="46"/>
      <c r="D42" s="46"/>
      <c r="E42" s="46"/>
      <c r="F42" s="46"/>
      <c r="G42" s="46"/>
      <c r="H42" s="46"/>
      <c r="I42" s="46"/>
      <c r="J42" s="46"/>
      <c r="K42" s="46"/>
      <c r="L42" s="46"/>
      <c r="M42" s="46"/>
      <c r="N42" s="46"/>
      <c r="O42" s="46"/>
      <c r="P42" s="46"/>
      <c r="Q42" s="179" t="s">
        <v>36</v>
      </c>
      <c r="R42" s="179"/>
      <c r="S42" s="179"/>
      <c r="T42" s="61"/>
      <c r="U42" s="46"/>
      <c r="V42" s="46"/>
      <c r="W42" s="46"/>
      <c r="X42" s="46"/>
      <c r="Y42" s="46"/>
      <c r="Z42" s="46"/>
      <c r="AA42" s="46"/>
      <c r="AB42" s="46"/>
      <c r="AC42" s="46"/>
      <c r="AD42" s="46"/>
      <c r="AE42" s="46"/>
      <c r="AF42" s="167" t="str">
        <f>'P1'!AF44:AK44</f>
        <v>-</v>
      </c>
      <c r="AG42" s="167"/>
      <c r="AH42" s="167"/>
      <c r="AI42" s="167"/>
      <c r="AJ42" s="167"/>
      <c r="AK42" s="167"/>
      <c r="AL42" s="46"/>
    </row>
    <row r="43" spans="1:38" ht="18.75" customHeight="1" x14ac:dyDescent="0.15">
      <c r="A43" s="46"/>
      <c r="B43" s="46"/>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row>
    <row r="44" spans="1:38" ht="18.75" customHeight="1" x14ac:dyDescent="0.15">
      <c r="F44" s="48" ph="1"/>
    </row>
    <row r="45" spans="1:38" ht="18.75" customHeight="1" x14ac:dyDescent="0.15">
      <c r="H45" s="48" ph="1"/>
      <c r="I45" s="48" ph="1"/>
      <c r="J45" s="48" ph="1"/>
      <c r="K45" s="48" ph="1"/>
    </row>
    <row r="46" spans="1:38" ht="18.75" customHeight="1" x14ac:dyDescent="0.15">
      <c r="H46" s="48" ph="1"/>
      <c r="I46" s="48" ph="1"/>
      <c r="J46" s="48" ph="1"/>
      <c r="K46" s="48" ph="1"/>
    </row>
    <row r="47" spans="1:38" ht="18.75" customHeight="1" x14ac:dyDescent="0.15">
      <c r="H47" s="48" ph="1"/>
      <c r="I47" s="48" ph="1"/>
      <c r="J47" s="48" ph="1"/>
      <c r="K47" s="48" ph="1"/>
    </row>
  </sheetData>
  <sheetProtection algorithmName="SHA-512" hashValue="0ThpOtlk5gDSQSx4TWVf+ArJGRVgqtzeD64l4Vdi1qyoGGQ5KInWygYossHPBjOyq+gNyswYzvQZlpPqxEukfg==" saltValue="Th2n8JDYEIh1Hz7ta3QE0w==" spinCount="100000" sheet="1" selectLockedCells="1"/>
  <mergeCells count="33">
    <mergeCell ref="B2:D2"/>
    <mergeCell ref="Q42:S42"/>
    <mergeCell ref="M25:T25"/>
    <mergeCell ref="B15:D15"/>
    <mergeCell ref="F18:H18"/>
    <mergeCell ref="G22:K22"/>
    <mergeCell ref="G23:K23"/>
    <mergeCell ref="G24:K24"/>
    <mergeCell ref="F19:H19"/>
    <mergeCell ref="H6:J6"/>
    <mergeCell ref="H7:J7"/>
    <mergeCell ref="H8:J8"/>
    <mergeCell ref="H9:J9"/>
    <mergeCell ref="K6:AA6"/>
    <mergeCell ref="B10:D10"/>
    <mergeCell ref="M23:T23"/>
    <mergeCell ref="F4:H4"/>
    <mergeCell ref="K7:AA7"/>
    <mergeCell ref="K9:AA9"/>
    <mergeCell ref="K8:AA8"/>
    <mergeCell ref="V23:AB23"/>
    <mergeCell ref="AF42:AK42"/>
    <mergeCell ref="G25:K25"/>
    <mergeCell ref="F20:H20"/>
    <mergeCell ref="H10:J10"/>
    <mergeCell ref="K10:AA10"/>
    <mergeCell ref="F12:W12"/>
    <mergeCell ref="Y12:AG12"/>
    <mergeCell ref="V24:AB24"/>
    <mergeCell ref="V22:AB22"/>
    <mergeCell ref="M22:T22"/>
    <mergeCell ref="M24:T24"/>
    <mergeCell ref="G28:AA28"/>
  </mergeCells>
  <phoneticPr fontId="2" type="Hiragana" alignment="center"/>
  <dataValidations count="1">
    <dataValidation type="whole" imeMode="off" operator="greaterThan" allowBlank="1" showInputMessage="1" showErrorMessage="1" sqref="F4:H4 F18:H20">
      <formula1>0</formula1>
    </dataValidation>
  </dataValidations>
  <printOptions horizontalCentered="1"/>
  <pageMargins left="0.19685039370078741" right="0.19685039370078741" top="0.59055118110236227" bottom="0.19685039370078741" header="0" footer="0"/>
  <pageSetup paperSize="9" orientation="portrait" r:id="rId1"/>
  <headerFooter>
    <oddHeader>&amp;L（外国人アンケート）</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5"/>
  <sheetViews>
    <sheetView showGridLines="0" zoomScale="120" zoomScaleNormal="120" zoomScaleSheetLayoutView="100" workbookViewId="0">
      <selection activeCell="F5" sqref="F5:H5"/>
    </sheetView>
  </sheetViews>
  <sheetFormatPr defaultColWidth="2.85546875" defaultRowHeight="18.75" customHeight="1" x14ac:dyDescent="0.15"/>
  <cols>
    <col min="2" max="2" width="2.85546875" customWidth="1"/>
    <col min="4" max="4" width="2.85546875" customWidth="1"/>
    <col min="11" max="11" width="2.85546875" customWidth="1"/>
    <col min="14" max="14" width="2.85546875" customWidth="1"/>
    <col min="18" max="22" width="2.85546875" customWidth="1"/>
    <col min="25" max="25" width="2.85546875" customWidth="1"/>
  </cols>
  <sheetData>
    <row r="1" spans="1:70" ht="18.75" customHeight="1" x14ac:dyDescent="0.15">
      <c r="AL1" s="1"/>
    </row>
    <row r="2" spans="1:70" s="18" customFormat="1" ht="25.5" x14ac:dyDescent="0.45">
      <c r="A2" s="16"/>
      <c r="B2" s="134" t="s">
        <v>177</v>
      </c>
      <c r="C2" s="135"/>
      <c r="D2" s="136"/>
      <c r="E2" s="16"/>
      <c r="F2" s="16" t="s" ph="1">
        <v>138</v>
      </c>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L2" s="16"/>
    </row>
    <row r="3" spans="1:70" s="18" customFormat="1" ht="25.5" customHeight="1" x14ac:dyDescent="0.45">
      <c r="A3" s="16"/>
      <c r="B3" s="16"/>
      <c r="C3" s="16"/>
      <c r="D3" s="16"/>
      <c r="E3" s="16"/>
      <c r="F3" s="16" t="s" ph="1">
        <v>241</v>
      </c>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L3" s="16"/>
    </row>
    <row r="4" spans="1:70" ht="18.75"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L4" s="1"/>
    </row>
    <row r="5" spans="1:70" ht="18.75" customHeight="1" x14ac:dyDescent="0.15">
      <c r="A5" s="1"/>
      <c r="B5" s="1"/>
      <c r="C5" s="1"/>
      <c r="D5" s="1"/>
      <c r="E5" s="1"/>
      <c r="F5" s="130"/>
      <c r="G5" s="131"/>
      <c r="H5" s="132"/>
      <c r="I5" s="1"/>
      <c r="J5" s="1" t="str">
        <f>IF(ISBLANK(F5),"",IF(F5&lt;=7,VLOOKUP(F5,F9:G15,2,0),IF(F5&lt;=13,VLOOKUP(F5,R9:S14,2,0),"1～13の数字を入力してください")))</f>
        <v/>
      </c>
      <c r="L5" s="1"/>
      <c r="M5" s="1"/>
      <c r="N5" s="1"/>
      <c r="O5" s="1"/>
      <c r="P5" s="1"/>
      <c r="Q5" s="1"/>
      <c r="R5" s="1"/>
      <c r="S5" s="1"/>
      <c r="T5" s="1"/>
      <c r="U5" s="1"/>
      <c r="V5" s="1"/>
      <c r="W5" s="1"/>
      <c r="X5" s="1"/>
      <c r="Y5" s="1"/>
      <c r="Z5" s="1"/>
      <c r="AA5" s="1"/>
      <c r="AB5" s="1"/>
      <c r="AC5" s="1"/>
      <c r="AD5" s="1"/>
      <c r="AE5" s="1"/>
      <c r="AF5" s="1"/>
      <c r="AG5" s="1"/>
      <c r="AH5" s="1"/>
      <c r="AI5" s="1"/>
      <c r="AJ5" s="1"/>
      <c r="AL5" s="1"/>
    </row>
    <row r="6" spans="1:70" ht="18.75" customHeight="1" x14ac:dyDescent="0.15">
      <c r="A6" s="1"/>
      <c r="B6" s="1"/>
      <c r="C6" s="1"/>
      <c r="D6" s="1"/>
      <c r="E6" s="1"/>
      <c r="F6" s="130"/>
      <c r="G6" s="131"/>
      <c r="H6" s="132"/>
      <c r="I6" s="1"/>
      <c r="J6" s="1" t="str">
        <f>IF(ISBLANK(F6),"",IF(F5=F6,"回答が重複しています",IF(F6&lt;=7,VLOOKUP(F6,F9:G15,2,0),IF(F6&lt;=13,VLOOKUP(F6,R9:S14,2,0),"1～13の数字を入力してください"))))</f>
        <v/>
      </c>
      <c r="L6" s="1"/>
      <c r="M6" s="1"/>
      <c r="N6" s="1"/>
      <c r="O6" s="1"/>
      <c r="P6" s="1"/>
      <c r="Q6" s="1"/>
      <c r="R6" s="1"/>
      <c r="S6" s="1"/>
      <c r="T6" s="1"/>
      <c r="U6" s="1"/>
      <c r="V6" s="1"/>
      <c r="W6" s="1"/>
      <c r="X6" s="1"/>
      <c r="Y6" s="1"/>
      <c r="Z6" s="1"/>
      <c r="AA6" s="1"/>
      <c r="AB6" s="1"/>
      <c r="AC6" s="1"/>
      <c r="AD6" s="1"/>
      <c r="AE6" s="1"/>
      <c r="AF6" s="1"/>
      <c r="AG6" s="1"/>
      <c r="AH6" s="1"/>
      <c r="AI6" s="1"/>
      <c r="AJ6" s="1"/>
      <c r="AL6" s="1"/>
    </row>
    <row r="7" spans="1:70" ht="18.75" customHeight="1" x14ac:dyDescent="0.15">
      <c r="A7" s="1"/>
      <c r="B7" s="1"/>
      <c r="C7" s="1"/>
      <c r="D7" s="1"/>
      <c r="E7" s="1"/>
      <c r="F7" s="130"/>
      <c r="G7" s="131"/>
      <c r="H7" s="132"/>
      <c r="I7" s="1"/>
      <c r="J7" s="1" t="str">
        <f>IF(ISBLANK(F7),"",IF(OR(F6=F7,F5=F7),"回答が重複しています",IF(F7&lt;=7,VLOOKUP(F7,F9:G15,2,0),IF(F7&lt;=13,VLOOKUP(F7,R9:S14,2,0),"1～13の数字を入力してください"))))</f>
        <v/>
      </c>
      <c r="L7" s="1"/>
      <c r="M7" s="1"/>
      <c r="N7" s="1"/>
      <c r="O7" s="1"/>
      <c r="P7" s="1"/>
      <c r="Q7" s="1"/>
      <c r="R7" s="1"/>
      <c r="S7" s="1"/>
      <c r="T7" s="1"/>
      <c r="U7" s="1"/>
      <c r="V7" s="1"/>
      <c r="W7" s="1"/>
      <c r="X7" s="1"/>
      <c r="Y7" s="1"/>
      <c r="Z7" s="1"/>
      <c r="AA7" s="1"/>
      <c r="AB7" s="1"/>
      <c r="AC7" s="1"/>
      <c r="AD7" s="1"/>
      <c r="AE7" s="1"/>
      <c r="AF7" s="1"/>
      <c r="AG7" s="1"/>
      <c r="AH7" s="1"/>
      <c r="AI7" s="1"/>
      <c r="AJ7" s="1"/>
      <c r="AL7" s="1"/>
    </row>
    <row r="8" spans="1:70" ht="18.75" customHeight="1" x14ac:dyDescent="0.15">
      <c r="A8" s="1"/>
      <c r="B8" s="1"/>
      <c r="C8" s="1"/>
      <c r="D8" s="1"/>
      <c r="E8" s="1"/>
      <c r="F8" s="4"/>
      <c r="G8" s="4"/>
      <c r="H8" s="4"/>
      <c r="I8" s="1"/>
      <c r="J8" s="1"/>
      <c r="K8" s="1"/>
      <c r="L8" s="1"/>
      <c r="M8" s="1"/>
      <c r="N8" s="1"/>
      <c r="O8" s="1"/>
      <c r="P8" s="1"/>
      <c r="Q8" s="1"/>
      <c r="R8" s="1"/>
      <c r="S8" s="1"/>
      <c r="T8" s="1"/>
      <c r="U8" s="1"/>
      <c r="V8" s="1"/>
      <c r="W8" s="1"/>
      <c r="X8" s="1"/>
      <c r="Y8" s="1"/>
      <c r="Z8" s="1"/>
      <c r="AA8" s="1"/>
      <c r="AB8" s="1"/>
      <c r="AC8" s="1"/>
      <c r="AD8" s="1"/>
      <c r="AE8" s="1"/>
      <c r="AF8" s="1"/>
      <c r="AG8" s="1"/>
      <c r="AH8" s="1"/>
      <c r="AI8" s="1"/>
      <c r="AJ8" s="1"/>
      <c r="AL8" s="1"/>
    </row>
    <row r="9" spans="1:70" ht="18.75" customHeight="1" x14ac:dyDescent="0.15">
      <c r="A9" s="1"/>
      <c r="B9" s="1"/>
      <c r="C9" s="1"/>
      <c r="D9" s="1"/>
      <c r="E9" s="1"/>
      <c r="F9" s="14">
        <v>1</v>
      </c>
      <c r="G9" s="119" t="s" ph="1">
        <v>95</v>
      </c>
      <c r="H9" s="119"/>
      <c r="I9" s="119"/>
      <c r="J9" s="119"/>
      <c r="K9" s="119"/>
      <c r="L9" s="119"/>
      <c r="M9" s="119"/>
      <c r="N9" s="119"/>
      <c r="O9" s="119"/>
      <c r="P9" s="119"/>
      <c r="Q9" s="120"/>
      <c r="R9" s="22">
        <v>8</v>
      </c>
      <c r="S9" s="121" t="s" ph="1">
        <v>102</v>
      </c>
      <c r="T9" s="121" ph="1"/>
      <c r="U9" s="121" ph="1"/>
      <c r="V9" s="121" ph="1"/>
      <c r="W9" s="121" ph="1"/>
      <c r="X9" s="121" ph="1"/>
      <c r="Y9" s="121" ph="1"/>
      <c r="Z9" s="121" ph="1"/>
      <c r="AA9" s="121" ph="1"/>
      <c r="AB9" s="121" ph="1"/>
      <c r="AC9" s="121" ph="1"/>
      <c r="AD9" s="121" ph="1"/>
      <c r="AE9" s="121" ph="1"/>
      <c r="AF9" s="122" ph="1"/>
      <c r="AL9" s="1"/>
      <c r="BR9" s="1"/>
    </row>
    <row r="10" spans="1:70" ht="18.75" customHeight="1" x14ac:dyDescent="0.15">
      <c r="A10" s="1"/>
      <c r="B10" s="1"/>
      <c r="C10" s="1"/>
      <c r="D10" s="1"/>
      <c r="E10" s="1"/>
      <c r="F10" s="14">
        <v>2</v>
      </c>
      <c r="G10" s="119" t="s" ph="1">
        <v>91</v>
      </c>
      <c r="H10" s="119"/>
      <c r="I10" s="119"/>
      <c r="J10" s="119"/>
      <c r="K10" s="119"/>
      <c r="L10" s="119"/>
      <c r="M10" s="119"/>
      <c r="N10" s="119"/>
      <c r="O10" s="119"/>
      <c r="P10" s="119"/>
      <c r="Q10" s="120"/>
      <c r="R10" s="14">
        <v>9</v>
      </c>
      <c r="S10" s="119" t="s" ph="1">
        <v>97</v>
      </c>
      <c r="T10" s="119" ph="1"/>
      <c r="U10" s="119" ph="1"/>
      <c r="V10" s="119" ph="1"/>
      <c r="W10" s="119" ph="1"/>
      <c r="X10" s="119" ph="1"/>
      <c r="Y10" s="119" ph="1"/>
      <c r="Z10" s="119" ph="1"/>
      <c r="AA10" s="119" ph="1"/>
      <c r="AB10" s="119" ph="1"/>
      <c r="AC10" s="119" ph="1"/>
      <c r="AD10" s="119" ph="1"/>
      <c r="AE10" s="119" ph="1"/>
      <c r="AF10" s="120" ph="1"/>
      <c r="AL10" s="1"/>
    </row>
    <row r="11" spans="1:70" ht="18.75" customHeight="1" x14ac:dyDescent="0.15">
      <c r="A11" s="1"/>
      <c r="B11" s="1"/>
      <c r="C11" s="1"/>
      <c r="D11" s="1"/>
      <c r="E11" s="1"/>
      <c r="F11" s="14">
        <v>3</v>
      </c>
      <c r="G11" s="182" t="s" ph="1">
        <v>93</v>
      </c>
      <c r="H11" s="182"/>
      <c r="I11" s="182"/>
      <c r="J11" s="182"/>
      <c r="K11" s="182"/>
      <c r="L11" s="182"/>
      <c r="M11" s="182"/>
      <c r="N11" s="182"/>
      <c r="O11" s="182"/>
      <c r="P11" s="182"/>
      <c r="Q11" s="183"/>
      <c r="R11" s="14">
        <v>10</v>
      </c>
      <c r="S11" s="182" t="s" ph="1">
        <v>94</v>
      </c>
      <c r="T11" s="182" ph="1"/>
      <c r="U11" s="182" ph="1"/>
      <c r="V11" s="182" ph="1"/>
      <c r="W11" s="182" ph="1"/>
      <c r="X11" s="182" ph="1"/>
      <c r="Y11" s="182" ph="1"/>
      <c r="Z11" s="182" ph="1"/>
      <c r="AA11" s="182" ph="1"/>
      <c r="AB11" s="182" ph="1"/>
      <c r="AC11" s="182" ph="1"/>
      <c r="AD11" s="182" ph="1"/>
      <c r="AE11" s="182" ph="1"/>
      <c r="AF11" s="183" ph="1"/>
      <c r="AG11" s="1"/>
      <c r="AH11" s="1"/>
      <c r="AI11" s="1"/>
      <c r="AJ11" s="1"/>
      <c r="AL11" s="1"/>
    </row>
    <row r="12" spans="1:70" ht="18.75" customHeight="1" x14ac:dyDescent="0.15">
      <c r="A12" s="1"/>
      <c r="B12" s="1"/>
      <c r="C12" s="1"/>
      <c r="D12" s="1"/>
      <c r="E12" s="1"/>
      <c r="F12" s="14">
        <v>4</v>
      </c>
      <c r="G12" s="119" t="s" ph="1">
        <v>92</v>
      </c>
      <c r="H12" s="119"/>
      <c r="I12" s="119"/>
      <c r="J12" s="119"/>
      <c r="K12" s="119"/>
      <c r="L12" s="119"/>
      <c r="M12" s="119"/>
      <c r="N12" s="119"/>
      <c r="O12" s="119"/>
      <c r="P12" s="119"/>
      <c r="Q12" s="120"/>
      <c r="R12" s="14">
        <v>11</v>
      </c>
      <c r="S12" s="119" t="s" ph="1">
        <v>100</v>
      </c>
      <c r="T12" s="119" ph="1"/>
      <c r="U12" s="119" ph="1"/>
      <c r="V12" s="119" ph="1"/>
      <c r="W12" s="119" ph="1"/>
      <c r="X12" s="119" ph="1"/>
      <c r="Y12" s="119" ph="1"/>
      <c r="Z12" s="119" ph="1"/>
      <c r="AA12" s="119" ph="1"/>
      <c r="AB12" s="119" ph="1"/>
      <c r="AC12" s="119" ph="1"/>
      <c r="AD12" s="119" ph="1"/>
      <c r="AE12" s="119" ph="1"/>
      <c r="AF12" s="120" ph="1"/>
      <c r="AL12" s="1"/>
    </row>
    <row r="13" spans="1:70" ht="18.75" customHeight="1" x14ac:dyDescent="0.15">
      <c r="A13" s="1"/>
      <c r="B13" s="1"/>
      <c r="C13" s="1"/>
      <c r="D13" s="1"/>
      <c r="E13" s="1"/>
      <c r="F13" s="22">
        <v>5</v>
      </c>
      <c r="G13" s="119" t="s" ph="1">
        <v>96</v>
      </c>
      <c r="H13" s="119"/>
      <c r="I13" s="119"/>
      <c r="J13" s="119"/>
      <c r="K13" s="119"/>
      <c r="L13" s="119"/>
      <c r="M13" s="119"/>
      <c r="N13" s="119"/>
      <c r="O13" s="119"/>
      <c r="P13" s="119"/>
      <c r="Q13" s="120"/>
      <c r="R13" s="14">
        <v>12</v>
      </c>
      <c r="S13" s="121" t="s" ph="1">
        <v>101</v>
      </c>
      <c r="T13" s="121" ph="1"/>
      <c r="U13" s="121" ph="1"/>
      <c r="V13" s="121" ph="1"/>
      <c r="W13" s="121" ph="1"/>
      <c r="X13" s="121" ph="1"/>
      <c r="Y13" s="121" ph="1"/>
      <c r="Z13" s="121" ph="1"/>
      <c r="AA13" s="121" ph="1"/>
      <c r="AB13" s="121" ph="1"/>
      <c r="AC13" s="121" ph="1"/>
      <c r="AD13" s="121" ph="1"/>
      <c r="AE13" s="121" ph="1"/>
      <c r="AF13" s="122" ph="1"/>
      <c r="AL13" s="1"/>
    </row>
    <row r="14" spans="1:70" ht="18.75" customHeight="1" x14ac:dyDescent="0.15">
      <c r="A14" s="1"/>
      <c r="B14" s="1"/>
      <c r="C14" s="1"/>
      <c r="D14" s="1"/>
      <c r="E14" s="1"/>
      <c r="F14" s="14">
        <v>6</v>
      </c>
      <c r="G14" s="119" t="s" ph="1">
        <v>98</v>
      </c>
      <c r="H14" s="119"/>
      <c r="I14" s="119"/>
      <c r="J14" s="119"/>
      <c r="K14" s="119"/>
      <c r="L14" s="119"/>
      <c r="M14" s="119"/>
      <c r="N14" s="119"/>
      <c r="O14" s="119"/>
      <c r="P14" s="119"/>
      <c r="Q14" s="120"/>
      <c r="R14" s="22">
        <v>13</v>
      </c>
      <c r="S14" s="186" t="s" ph="1">
        <v>85</v>
      </c>
      <c r="T14" s="186" ph="1"/>
      <c r="U14" s="186" ph="1"/>
      <c r="V14" s="186" ph="1"/>
      <c r="W14" s="186" ph="1"/>
      <c r="X14" s="186" ph="1"/>
      <c r="Y14" s="186" ph="1"/>
      <c r="Z14" s="186" ph="1"/>
      <c r="AA14" s="186" ph="1"/>
      <c r="AB14" s="186" ph="1"/>
      <c r="AC14" s="186" ph="1"/>
      <c r="AD14" s="186" ph="1"/>
      <c r="AE14" s="186" ph="1"/>
      <c r="AF14" s="186" ph="1"/>
      <c r="AJ14" s="1"/>
      <c r="AL14" s="1"/>
    </row>
    <row r="15" spans="1:70" ht="18.75" customHeight="1" x14ac:dyDescent="0.15">
      <c r="A15" s="1"/>
      <c r="B15" s="1"/>
      <c r="C15" s="1"/>
      <c r="D15" s="1"/>
      <c r="E15" s="1"/>
      <c r="F15" s="22">
        <v>7</v>
      </c>
      <c r="G15" s="119" t="s" ph="1">
        <v>99</v>
      </c>
      <c r="H15" s="119"/>
      <c r="I15" s="119"/>
      <c r="J15" s="119"/>
      <c r="K15" s="119"/>
      <c r="L15" s="119"/>
      <c r="M15" s="119"/>
      <c r="N15" s="119"/>
      <c r="O15" s="119"/>
      <c r="P15" s="119"/>
      <c r="Q15" s="120"/>
      <c r="AJ15" s="1"/>
      <c r="AL15" s="1"/>
    </row>
    <row r="16" spans="1:70" ht="18.75" customHeight="1" x14ac:dyDescent="0.15">
      <c r="A16" s="1"/>
      <c r="B16" s="1"/>
      <c r="C16" s="1"/>
      <c r="D16" s="1"/>
      <c r="E16" s="1"/>
      <c r="AJ16" s="1"/>
    </row>
    <row r="17" spans="1:38" ht="18.75" customHeight="1" x14ac:dyDescent="0.15">
      <c r="A17" s="1"/>
      <c r="B17" s="1"/>
      <c r="C17" s="1"/>
      <c r="D17" s="1"/>
      <c r="E17" s="1"/>
      <c r="F17" s="1" t="s" ph="1">
        <v>140</v>
      </c>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row>
    <row r="18" spans="1:38" s="18" customFormat="1" x14ac:dyDescent="0.15">
      <c r="A18" s="1"/>
      <c r="B18" s="1"/>
      <c r="C18" s="1"/>
      <c r="D18" s="1"/>
      <c r="E18" s="1"/>
      <c r="F18" s="46" t="s">
        <v>1</v>
      </c>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 t="s">
        <v>60</v>
      </c>
      <c r="AK18" s="16"/>
      <c r="AL18" s="16"/>
    </row>
    <row r="19" spans="1:38" s="18" customFormat="1" x14ac:dyDescent="0.1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6"/>
      <c r="AL19" s="16"/>
    </row>
    <row r="20" spans="1:38" ht="18.75" customHeight="1" x14ac:dyDescent="0.15">
      <c r="A20" s="64"/>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1"/>
    </row>
    <row r="21" spans="1:38" ht="25.5" customHeight="1" x14ac:dyDescent="0.45">
      <c r="A21" s="18"/>
      <c r="B21" s="134" t="s">
        <v>164</v>
      </c>
      <c r="C21" s="135"/>
      <c r="D21" s="136"/>
      <c r="E21" s="18"/>
      <c r="F21" s="18" t="s" ph="1">
        <v>141</v>
      </c>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
      <c r="AL21" s="1"/>
    </row>
    <row r="22" spans="1:38" ht="25.5" customHeight="1" x14ac:dyDescent="0.45">
      <c r="A22" s="18"/>
      <c r="B22" s="18"/>
      <c r="C22" s="18"/>
      <c r="D22" s="18"/>
      <c r="E22" s="18"/>
      <c r="F22" s="18" t="s" ph="1">
        <v>241</v>
      </c>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
      <c r="AL22" s="1"/>
    </row>
    <row r="23" spans="1:38" ht="18.75" customHeight="1" x14ac:dyDescent="0.15">
      <c r="AK23" s="1"/>
      <c r="AL23" s="1"/>
    </row>
    <row r="24" spans="1:38" ht="18.75" customHeight="1" x14ac:dyDescent="0.15">
      <c r="F24" s="130"/>
      <c r="G24" s="131"/>
      <c r="H24" s="132"/>
      <c r="J24" t="str">
        <f>IF(ISBLANK(F24),"",IF(F24&lt;=6,VLOOKUP(F24,F28:G33,2,0),IF(F24&lt;=11,VLOOKUP(F24,N28:O32,2,0),IF(F24&lt;=16,VLOOKUP(F24,X28:Y32,2,0),"1～16の数字を入力してください"))))</f>
        <v/>
      </c>
      <c r="AK24" s="1"/>
      <c r="AL24" s="1"/>
    </row>
    <row r="25" spans="1:38" ht="18.75" customHeight="1" x14ac:dyDescent="0.15">
      <c r="F25" s="130"/>
      <c r="G25" s="131"/>
      <c r="H25" s="132"/>
      <c r="J25" t="str">
        <f>IF(ISBLANK(F25),"",IF(F24=F25,"回答が重複しています",IF(F25&lt;=6,VLOOKUP(F25,F28:G33,2,0),IF(F25&lt;=11,VLOOKUP(F25,N28:O32,2,0),IF(F25&lt;=16,VLOOKUP(F25,X28:Y32,2,0),"1～16の数字を入力してください")))))</f>
        <v/>
      </c>
      <c r="AK25" s="1"/>
      <c r="AL25" s="1"/>
    </row>
    <row r="26" spans="1:38" ht="18.75" customHeight="1" x14ac:dyDescent="0.15">
      <c r="F26" s="130"/>
      <c r="G26" s="131"/>
      <c r="H26" s="132"/>
      <c r="J26" t="str">
        <f>IF(ISBLANK(F26),"",IF(OR(F25=F26,F24=F26),"回答が重複しています",IF(F26&lt;=6,VLOOKUP(F26,F28:G33,2,0),IF(F26&lt;=11,VLOOKUP(F26,N28:O32,2,0),IF(F26&lt;=16,VLOOKUP(F26,X28:Y32,2,0),"1～16の数字を入力してください")))))</f>
        <v/>
      </c>
      <c r="AK26" s="1"/>
      <c r="AL26" s="1"/>
    </row>
    <row r="27" spans="1:38" ht="18.75" customHeight="1" x14ac:dyDescent="0.15">
      <c r="F27" s="4"/>
      <c r="G27" s="4"/>
      <c r="H27" s="4"/>
      <c r="AK27" s="1"/>
      <c r="AL27" s="1"/>
    </row>
    <row r="28" spans="1:38" ht="18.75" customHeight="1" x14ac:dyDescent="0.15">
      <c r="F28" s="14">
        <v>1</v>
      </c>
      <c r="G28" s="121" t="s" ph="1">
        <v>78</v>
      </c>
      <c r="H28" s="121"/>
      <c r="I28" s="121"/>
      <c r="J28" s="121"/>
      <c r="K28" s="121"/>
      <c r="L28" s="121"/>
      <c r="M28" s="122"/>
      <c r="N28" s="14">
        <v>7</v>
      </c>
      <c r="O28" s="119" t="s" ph="1">
        <v>108</v>
      </c>
      <c r="P28" s="119" ph="1"/>
      <c r="Q28" s="119" ph="1"/>
      <c r="R28" s="119" ph="1"/>
      <c r="S28" s="119" ph="1"/>
      <c r="T28" s="119" ph="1"/>
      <c r="U28" s="119" ph="1"/>
      <c r="V28" s="119" ph="1"/>
      <c r="W28" s="120" ph="1"/>
      <c r="X28" s="14">
        <v>12</v>
      </c>
      <c r="Y28" s="182" t="s" ph="1">
        <v>75</v>
      </c>
      <c r="Z28" s="182"/>
      <c r="AA28" s="182"/>
      <c r="AB28" s="182"/>
      <c r="AC28" s="182"/>
      <c r="AD28" s="182"/>
      <c r="AE28" s="182"/>
      <c r="AF28" s="182"/>
      <c r="AG28" s="182"/>
      <c r="AH28" s="182"/>
      <c r="AI28" s="182"/>
      <c r="AJ28" s="183"/>
    </row>
    <row r="29" spans="1:38" ht="18.75" customHeight="1" x14ac:dyDescent="0.15">
      <c r="F29" s="14">
        <v>2</v>
      </c>
      <c r="G29" s="185" t="s" ph="1">
        <v>79</v>
      </c>
      <c r="H29" s="185"/>
      <c r="I29" s="185"/>
      <c r="J29" s="185"/>
      <c r="K29" s="185"/>
      <c r="L29" s="185"/>
      <c r="M29" s="186"/>
      <c r="N29" s="14">
        <v>8</v>
      </c>
      <c r="O29" s="182" t="s" ph="1">
        <v>81</v>
      </c>
      <c r="P29" s="182"/>
      <c r="Q29" s="182"/>
      <c r="R29" s="182"/>
      <c r="S29" s="182"/>
      <c r="T29" s="182"/>
      <c r="U29" s="182"/>
      <c r="V29" s="182"/>
      <c r="W29" s="183"/>
      <c r="X29" s="14">
        <v>13</v>
      </c>
      <c r="Y29" s="119" t="s" ph="1">
        <v>121</v>
      </c>
      <c r="Z29" s="119"/>
      <c r="AA29" s="119"/>
      <c r="AB29" s="119"/>
      <c r="AC29" s="119"/>
      <c r="AD29" s="119"/>
      <c r="AE29" s="119"/>
      <c r="AF29" s="119"/>
      <c r="AG29" s="119"/>
      <c r="AH29" s="119"/>
      <c r="AI29" s="119"/>
      <c r="AJ29" s="120"/>
    </row>
    <row r="30" spans="1:38" ht="18.75" customHeight="1" x14ac:dyDescent="0.15">
      <c r="F30" s="14">
        <v>3</v>
      </c>
      <c r="G30" s="121" t="s" ph="1">
        <v>80</v>
      </c>
      <c r="H30" s="121" ph="1"/>
      <c r="I30" s="121" ph="1"/>
      <c r="J30" s="121" ph="1"/>
      <c r="K30" s="121" ph="1"/>
      <c r="L30" s="121" ph="1"/>
      <c r="M30" s="122" ph="1"/>
      <c r="N30" s="14">
        <v>9</v>
      </c>
      <c r="O30" s="119" t="s" ph="1">
        <v>83</v>
      </c>
      <c r="P30" s="119"/>
      <c r="Q30" s="119"/>
      <c r="R30" s="119"/>
      <c r="S30" s="119"/>
      <c r="T30" s="119"/>
      <c r="U30" s="119"/>
      <c r="V30" s="119"/>
      <c r="W30" s="120"/>
      <c r="X30" s="14">
        <v>14</v>
      </c>
      <c r="Y30" s="119" t="s" ph="1">
        <v>162</v>
      </c>
      <c r="Z30" s="119"/>
      <c r="AA30" s="119"/>
      <c r="AB30" s="119"/>
      <c r="AC30" s="119"/>
      <c r="AD30" s="119"/>
      <c r="AE30" s="119"/>
      <c r="AF30" s="119"/>
      <c r="AG30" s="119"/>
      <c r="AH30" s="119"/>
      <c r="AI30" s="119"/>
      <c r="AJ30" s="120"/>
      <c r="AK30" s="1"/>
      <c r="AL30" s="1"/>
    </row>
    <row r="31" spans="1:38" ht="18.75" customHeight="1" x14ac:dyDescent="0.15">
      <c r="F31" s="14">
        <v>4</v>
      </c>
      <c r="G31" s="121" t="s" ph="1">
        <v>74</v>
      </c>
      <c r="H31" s="121"/>
      <c r="I31" s="121"/>
      <c r="J31" s="121"/>
      <c r="K31" s="121"/>
      <c r="L31" s="121"/>
      <c r="M31" s="122"/>
      <c r="N31" s="14">
        <v>10</v>
      </c>
      <c r="O31" s="182" t="s" ph="1">
        <v>77</v>
      </c>
      <c r="P31" s="182"/>
      <c r="Q31" s="182"/>
      <c r="R31" s="182"/>
      <c r="S31" s="182"/>
      <c r="T31" s="182"/>
      <c r="U31" s="182"/>
      <c r="V31" s="182"/>
      <c r="W31" s="183"/>
      <c r="X31" s="14">
        <v>15</v>
      </c>
      <c r="Y31" s="182" t="s" ph="1">
        <v>84</v>
      </c>
      <c r="Z31" s="182"/>
      <c r="AA31" s="182"/>
      <c r="AB31" s="182"/>
      <c r="AC31" s="182"/>
      <c r="AD31" s="182"/>
      <c r="AE31" s="182"/>
      <c r="AF31" s="182"/>
      <c r="AG31" s="182"/>
      <c r="AH31" s="182"/>
      <c r="AI31" s="182"/>
      <c r="AJ31" s="183"/>
      <c r="AK31" s="1"/>
      <c r="AL31" s="1"/>
    </row>
    <row r="32" spans="1:38" ht="18.75" customHeight="1" x14ac:dyDescent="0.15">
      <c r="F32" s="22">
        <v>5</v>
      </c>
      <c r="G32" s="121" t="s" ph="1">
        <v>76</v>
      </c>
      <c r="H32" s="121"/>
      <c r="I32" s="121"/>
      <c r="J32" s="121"/>
      <c r="K32" s="121"/>
      <c r="L32" s="121"/>
      <c r="M32" s="122"/>
      <c r="N32" s="14">
        <v>11</v>
      </c>
      <c r="O32" s="119" t="s" ph="1">
        <v>82</v>
      </c>
      <c r="P32" s="119"/>
      <c r="Q32" s="119"/>
      <c r="R32" s="119"/>
      <c r="S32" s="119"/>
      <c r="T32" s="119"/>
      <c r="U32" s="119"/>
      <c r="V32" s="119"/>
      <c r="W32" s="120"/>
      <c r="X32" s="14">
        <v>16</v>
      </c>
      <c r="Y32" s="182" t="s" ph="1">
        <v>85</v>
      </c>
      <c r="Z32" s="182"/>
      <c r="AA32" s="182"/>
      <c r="AB32" s="182"/>
      <c r="AC32" s="182"/>
      <c r="AD32" s="182"/>
      <c r="AE32" s="182"/>
      <c r="AF32" s="182"/>
      <c r="AG32" s="182"/>
      <c r="AH32" s="182"/>
      <c r="AI32" s="182"/>
      <c r="AJ32" s="183"/>
      <c r="AK32" s="1"/>
      <c r="AL32" s="1"/>
    </row>
    <row r="33" spans="1:38" ht="18.75" customHeight="1" x14ac:dyDescent="0.15">
      <c r="F33" s="22">
        <v>6</v>
      </c>
      <c r="G33" s="119" t="s" ph="1">
        <v>161</v>
      </c>
      <c r="H33" s="119"/>
      <c r="I33" s="119"/>
      <c r="J33" s="119"/>
      <c r="K33" s="119"/>
      <c r="L33" s="119"/>
      <c r="M33" s="120"/>
      <c r="N33" s="41"/>
      <c r="O33" s="30" ph="1"/>
      <c r="P33" s="30"/>
      <c r="Q33" s="30"/>
      <c r="R33" s="30"/>
      <c r="S33" s="30"/>
      <c r="T33" s="30"/>
      <c r="U33" s="30"/>
      <c r="V33" s="30"/>
      <c r="W33" s="30"/>
      <c r="X33" s="41"/>
      <c r="Y33" s="39" ph="1"/>
      <c r="Z33" s="39"/>
      <c r="AA33" s="39"/>
      <c r="AB33" s="39"/>
      <c r="AC33" s="39"/>
      <c r="AD33" s="39"/>
      <c r="AE33" s="39"/>
      <c r="AF33" s="39"/>
      <c r="AG33" s="39"/>
      <c r="AH33" s="39"/>
      <c r="AI33" s="39"/>
      <c r="AJ33" s="39"/>
      <c r="AK33" s="1"/>
      <c r="AL33" s="1"/>
    </row>
    <row r="34" spans="1:38" ht="18.75" customHeight="1" x14ac:dyDescent="0.15">
      <c r="AK34" s="1"/>
      <c r="AL34" s="1"/>
    </row>
    <row r="35" spans="1:38" ht="18.75" customHeight="1" x14ac:dyDescent="0.15">
      <c r="F35" t="s" ph="1">
        <v>163</v>
      </c>
      <c r="AK35" s="1"/>
      <c r="AL35" s="1"/>
    </row>
    <row r="36" spans="1:38" ht="18.75" customHeight="1" x14ac:dyDescent="0.15">
      <c r="F36" t="s">
        <v>1</v>
      </c>
      <c r="G36" s="184"/>
      <c r="H36" s="184"/>
      <c r="I36" s="184"/>
      <c r="J36" s="184"/>
      <c r="K36" s="184"/>
      <c r="L36" s="184"/>
      <c r="M36" s="184"/>
      <c r="N36" s="184"/>
      <c r="O36" s="184"/>
      <c r="P36" s="184"/>
      <c r="Q36" s="184"/>
      <c r="R36" s="184"/>
      <c r="S36" s="184"/>
      <c r="T36" s="184"/>
      <c r="U36" s="184"/>
      <c r="V36" s="184"/>
      <c r="W36" s="184"/>
      <c r="X36" s="184"/>
      <c r="Y36" s="184"/>
      <c r="Z36" s="184"/>
      <c r="AA36" s="184"/>
      <c r="AB36" s="184"/>
      <c r="AC36" s="184"/>
      <c r="AD36" s="184"/>
      <c r="AE36" s="184"/>
      <c r="AF36" s="184"/>
      <c r="AG36" s="184"/>
      <c r="AH36" s="184"/>
      <c r="AI36" s="184"/>
      <c r="AJ36" t="s">
        <v>60</v>
      </c>
      <c r="AK36" s="1"/>
      <c r="AL36" s="1"/>
    </row>
    <row r="37" spans="1:38" ht="18.75" customHeight="1" x14ac:dyDescent="0.15">
      <c r="A37" s="1"/>
      <c r="B37" s="1"/>
      <c r="C37" s="1"/>
      <c r="D37" s="1"/>
      <c r="E37" s="1"/>
      <c r="AG37" s="1"/>
      <c r="AH37" s="1"/>
      <c r="AI37" s="1"/>
      <c r="AJ37" s="1"/>
      <c r="AK37" s="1"/>
      <c r="AL37" s="1"/>
    </row>
    <row r="38" spans="1:38" ht="18.75" customHeight="1" x14ac:dyDescent="0.15">
      <c r="A38" s="1"/>
      <c r="B38" s="1"/>
      <c r="C38" s="1"/>
      <c r="D38" s="1"/>
      <c r="E38" s="1"/>
      <c r="AG38" s="1"/>
      <c r="AH38" s="1"/>
      <c r="AI38" s="1"/>
      <c r="AJ38" s="1"/>
      <c r="AK38" s="1"/>
      <c r="AL38" s="1"/>
    </row>
    <row r="39" spans="1:38" ht="18.75" customHeight="1" x14ac:dyDescent="0.15">
      <c r="A39" s="1"/>
      <c r="B39" s="1"/>
      <c r="C39" s="1"/>
      <c r="D39" s="1"/>
      <c r="E39" s="1"/>
      <c r="AG39" s="1"/>
      <c r="AH39" s="1"/>
      <c r="AI39" s="1"/>
      <c r="AJ39" s="1"/>
      <c r="AK39" s="1"/>
      <c r="AL39" s="1"/>
    </row>
    <row r="40" spans="1:38" ht="18.75" customHeight="1" x14ac:dyDescent="0.15">
      <c r="A40" s="1"/>
      <c r="B40" s="1"/>
      <c r="C40" s="1"/>
      <c r="D40" s="1"/>
      <c r="E40" s="1"/>
      <c r="AG40" s="1"/>
      <c r="AH40" s="1"/>
      <c r="AI40" s="1"/>
      <c r="AJ40" s="1"/>
      <c r="AK40" s="1"/>
      <c r="AL40" s="1"/>
    </row>
    <row r="41" spans="1:38" ht="18.75" customHeight="1" x14ac:dyDescent="0.15">
      <c r="A41" s="1"/>
      <c r="B41" s="1"/>
      <c r="C41" s="1"/>
      <c r="D41" s="1"/>
      <c r="E41" s="1"/>
      <c r="AG41" s="1"/>
      <c r="AH41" s="1"/>
      <c r="AI41" s="1"/>
      <c r="AJ41" s="1"/>
      <c r="AK41" s="1"/>
      <c r="AL41" s="1"/>
    </row>
    <row r="42" spans="1:38" ht="18.75" customHeight="1" x14ac:dyDescent="0.15">
      <c r="A42" s="1"/>
      <c r="B42" s="1"/>
      <c r="C42" s="1"/>
      <c r="D42" s="1"/>
      <c r="E42" s="1"/>
      <c r="F42" s="8"/>
      <c r="G42" s="1"/>
      <c r="H42" s="8" ph="1"/>
      <c r="I42" s="8" ph="1"/>
      <c r="J42" s="8" ph="1"/>
      <c r="K42" s="8" ph="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row>
    <row r="43" spans="1:38" ht="18.75" customHeight="1" x14ac:dyDescent="0.15">
      <c r="A43" s="1"/>
      <c r="B43" s="1"/>
      <c r="C43" s="1"/>
      <c r="D43" s="1"/>
      <c r="E43" s="1"/>
      <c r="F43" s="1"/>
      <c r="G43" s="1"/>
      <c r="H43" s="1"/>
      <c r="I43" s="1"/>
      <c r="J43" s="1"/>
      <c r="K43" s="1"/>
      <c r="L43" s="1"/>
      <c r="M43" s="1"/>
      <c r="N43" s="1"/>
      <c r="O43" s="1"/>
      <c r="P43" s="1"/>
      <c r="Q43" s="133" t="s">
        <v>59</v>
      </c>
      <c r="R43" s="133"/>
      <c r="S43" s="133"/>
      <c r="T43" s="3"/>
      <c r="U43" s="1"/>
      <c r="V43" s="1"/>
      <c r="W43" s="1"/>
      <c r="X43" s="1"/>
      <c r="Y43" s="1"/>
      <c r="Z43" s="1"/>
      <c r="AA43" s="1"/>
      <c r="AB43" s="1"/>
      <c r="AC43" s="1"/>
      <c r="AD43" s="1"/>
      <c r="AE43" s="1"/>
      <c r="AF43" s="126" t="str">
        <f>'P1'!AF44:AK44</f>
        <v>-</v>
      </c>
      <c r="AG43" s="126"/>
      <c r="AH43" s="126"/>
      <c r="AI43" s="126"/>
      <c r="AJ43" s="126"/>
      <c r="AK43" s="126"/>
      <c r="AL43" s="1"/>
    </row>
    <row r="44" spans="1:38" ht="18.75" customHeight="1" x14ac:dyDescent="0.15">
      <c r="A44" s="1"/>
      <c r="B44" s="1"/>
      <c r="C44" s="1"/>
      <c r="D44" s="1"/>
      <c r="E44" s="1"/>
      <c r="F44" s="1"/>
      <c r="G44" s="1" ph="1"/>
      <c r="H44" s="1"/>
      <c r="I44" s="1"/>
      <c r="J44" s="1"/>
      <c r="K44" s="1"/>
      <c r="L44" s="1"/>
      <c r="M44" s="1"/>
      <c r="N44" s="1"/>
      <c r="O44" s="1"/>
      <c r="P44" s="1" ph="1"/>
      <c r="Q44" s="1"/>
      <c r="R44" s="1"/>
      <c r="S44" s="1"/>
      <c r="T44" s="1"/>
      <c r="U44" s="1"/>
      <c r="V44" s="1"/>
      <c r="W44" s="1"/>
      <c r="X44" s="1"/>
      <c r="Y44" s="1"/>
      <c r="Z44" s="1" ph="1"/>
      <c r="AA44" s="1"/>
      <c r="AB44" s="1"/>
      <c r="AC44" s="1"/>
      <c r="AD44" s="1"/>
      <c r="AE44" s="1"/>
      <c r="AF44" s="1"/>
      <c r="AG44" s="1"/>
      <c r="AH44" s="1"/>
      <c r="AI44" s="1"/>
      <c r="AJ44" s="1"/>
      <c r="AK44" s="1"/>
      <c r="AL44" s="1"/>
    </row>
    <row r="45" spans="1:38" ht="18.75" customHeight="1" x14ac:dyDescent="0.15">
      <c r="G45" ph="1"/>
      <c r="P45" ph="1"/>
      <c r="Z45" ph="1"/>
    </row>
  </sheetData>
  <sheetProtection algorithmName="SHA-512" hashValue="IJp3yFcyAUJUjYkM1yIIde6NaczM4WU9458cuvxIL2FH1tu+JSxFKnnqF1eoivzMPgdXeWoThEsdSR0SF02eaQ==" saltValue="prpqI4FDm+g64IzteAyVrQ==" spinCount="100000" sheet="1" selectLockedCells="1"/>
  <mergeCells count="41">
    <mergeCell ref="AF43:AK43"/>
    <mergeCell ref="Q43:S43"/>
    <mergeCell ref="G18:AI18"/>
    <mergeCell ref="F7:H7"/>
    <mergeCell ref="G12:Q12"/>
    <mergeCell ref="G13:Q13"/>
    <mergeCell ref="S10:AF10"/>
    <mergeCell ref="S11:AF11"/>
    <mergeCell ref="S12:AF12"/>
    <mergeCell ref="G14:Q14"/>
    <mergeCell ref="G15:Q15"/>
    <mergeCell ref="S14:AF14"/>
    <mergeCell ref="S9:AF9"/>
    <mergeCell ref="G9:Q9"/>
    <mergeCell ref="S13:AF13"/>
    <mergeCell ref="G10:Q10"/>
    <mergeCell ref="G29:M29"/>
    <mergeCell ref="G30:M30"/>
    <mergeCell ref="G31:M31"/>
    <mergeCell ref="G11:Q11"/>
    <mergeCell ref="B2:D2"/>
    <mergeCell ref="F5:H5"/>
    <mergeCell ref="F6:H6"/>
    <mergeCell ref="B21:D21"/>
    <mergeCell ref="F24:H24"/>
    <mergeCell ref="F25:H25"/>
    <mergeCell ref="F26:H26"/>
    <mergeCell ref="G28:M28"/>
    <mergeCell ref="G32:M32"/>
    <mergeCell ref="G36:AI36"/>
    <mergeCell ref="O32:W32"/>
    <mergeCell ref="Y32:AJ32"/>
    <mergeCell ref="G33:M33"/>
    <mergeCell ref="Y28:AJ28"/>
    <mergeCell ref="O28:W28"/>
    <mergeCell ref="O29:W29"/>
    <mergeCell ref="O30:W30"/>
    <mergeCell ref="O31:W31"/>
    <mergeCell ref="Y29:AJ29"/>
    <mergeCell ref="Y30:AJ30"/>
    <mergeCell ref="Y31:AJ31"/>
  </mergeCells>
  <phoneticPr fontId="2" type="Hiragana" alignment="center"/>
  <dataValidations count="1">
    <dataValidation type="whole" imeMode="off" operator="greaterThan" allowBlank="1" showInputMessage="1" showErrorMessage="1" sqref="F5:H7 F24:H26">
      <formula1>0</formula1>
    </dataValidation>
  </dataValidations>
  <printOptions horizontalCentered="1"/>
  <pageMargins left="0.19685039370078741" right="0.19685039370078741" top="0.59055118110236227" bottom="0.19685039370078741" header="0" footer="0"/>
  <pageSetup paperSize="9" orientation="portrait" r:id="rId1"/>
  <headerFooter>
    <oddHeader>&amp;L（外国人アンケート）</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64"/>
  <sheetViews>
    <sheetView showGridLines="0" zoomScale="120" zoomScaleNormal="120" zoomScaleSheetLayoutView="100" workbookViewId="0">
      <selection activeCell="F5" sqref="F5:H5"/>
    </sheetView>
  </sheetViews>
  <sheetFormatPr defaultColWidth="2.85546875" defaultRowHeight="18.75" customHeight="1" x14ac:dyDescent="0.15"/>
  <cols>
    <col min="1" max="1" width="2.85546875" style="48"/>
    <col min="2" max="2" width="2.85546875" style="48" customWidth="1"/>
    <col min="3" max="3" width="2.85546875" style="48"/>
    <col min="4" max="4" width="2.85546875" style="48" customWidth="1"/>
    <col min="5" max="5" width="2.85546875" style="48"/>
    <col min="6" max="6" width="2.85546875" style="48" customWidth="1"/>
    <col min="7" max="10" width="2.85546875" style="48"/>
    <col min="11" max="11" width="2.85546875" style="48" customWidth="1"/>
    <col min="12" max="13" width="2.85546875" style="48"/>
    <col min="14" max="14" width="2.85546875" style="48" customWidth="1"/>
    <col min="15" max="18" width="2.85546875" style="48"/>
    <col min="19" max="20" width="2.85546875" style="48" customWidth="1"/>
    <col min="21" max="23" width="2.85546875" style="48"/>
    <col min="24" max="25" width="2.85546875" style="48" customWidth="1"/>
    <col min="26" max="29" width="2.85546875" style="48"/>
    <col min="30" max="30" width="2.85546875" style="48" customWidth="1"/>
    <col min="31" max="16384" width="2.85546875" style="48"/>
  </cols>
  <sheetData>
    <row r="2" spans="1:38" ht="25.5" customHeight="1" x14ac:dyDescent="0.45">
      <c r="A2" s="53"/>
      <c r="B2" s="176" t="s">
        <v>165</v>
      </c>
      <c r="C2" s="177"/>
      <c r="D2" s="178"/>
      <c r="E2" s="53"/>
      <c r="F2" s="53" t="s" ph="1">
        <v>63</v>
      </c>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46"/>
    </row>
    <row r="3" spans="1:38" ht="25.5" customHeight="1" x14ac:dyDescent="0.45">
      <c r="A3" s="53"/>
      <c r="B3" s="53"/>
      <c r="C3" s="53"/>
      <c r="D3" s="53"/>
      <c r="E3" s="53"/>
      <c r="F3" s="53" t="s" ph="1">
        <v>237</v>
      </c>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46"/>
    </row>
    <row r="4" spans="1:38" ht="18.75" customHeight="1" x14ac:dyDescent="0.15">
      <c r="AL4" s="46"/>
    </row>
    <row r="5" spans="1:38" ht="18.75" customHeight="1" x14ac:dyDescent="0.15">
      <c r="F5" s="130"/>
      <c r="G5" s="131"/>
      <c r="H5" s="132"/>
      <c r="J5" s="48" t="str">
        <f>IF(ISBLANK(F5),"",IF(F5=1,H7,IF(F5=2,N7,"1または2の数字を入力してください")))</f>
        <v/>
      </c>
      <c r="AL5" s="46"/>
    </row>
    <row r="6" spans="1:38" ht="18.75" customHeight="1" x14ac:dyDescent="0.15">
      <c r="F6" s="43"/>
      <c r="G6" s="43"/>
      <c r="H6" s="43"/>
      <c r="AL6" s="46"/>
    </row>
    <row r="7" spans="1:38" ht="18.75" customHeight="1" x14ac:dyDescent="0.15">
      <c r="F7" s="56">
        <v>1</v>
      </c>
      <c r="G7" s="50"/>
      <c r="H7" s="168" t="s">
        <v>64</v>
      </c>
      <c r="I7" s="168"/>
      <c r="J7" s="168"/>
      <c r="K7" s="169"/>
      <c r="L7" s="56">
        <v>2</v>
      </c>
      <c r="M7" s="50"/>
      <c r="N7" s="168" t="s">
        <v>65</v>
      </c>
      <c r="O7" s="168"/>
      <c r="P7" s="168"/>
      <c r="Q7" s="169"/>
      <c r="AL7" s="46"/>
    </row>
    <row r="9" spans="1:38" ht="18.75" customHeight="1" x14ac:dyDescent="0.15">
      <c r="F9" s="48" t="s" ph="1">
        <v>142</v>
      </c>
      <c r="R9" s="46"/>
      <c r="S9" s="46"/>
      <c r="T9" s="46"/>
      <c r="U9" s="46"/>
      <c r="V9" s="46"/>
      <c r="W9" s="46"/>
      <c r="X9" s="46"/>
      <c r="Y9" s="46"/>
      <c r="Z9" s="46"/>
      <c r="AA9" s="46"/>
      <c r="AB9" s="46"/>
    </row>
    <row r="10" spans="1:38" ht="18.75" customHeight="1" x14ac:dyDescent="0.15">
      <c r="F10" s="48" t="s">
        <v>1</v>
      </c>
      <c r="G10" s="184"/>
      <c r="H10" s="184"/>
      <c r="I10" s="184"/>
      <c r="J10" s="184"/>
      <c r="K10" s="184"/>
      <c r="L10" s="184"/>
      <c r="M10" s="184"/>
      <c r="N10" s="184"/>
      <c r="O10" s="184"/>
      <c r="P10" s="184"/>
      <c r="Q10" s="184"/>
      <c r="R10" s="184"/>
      <c r="S10" s="184"/>
      <c r="T10" s="184"/>
      <c r="U10" s="184"/>
      <c r="V10" s="184"/>
      <c r="W10" s="184"/>
      <c r="X10" s="184"/>
      <c r="Y10" s="184"/>
      <c r="Z10" s="184"/>
      <c r="AA10" s="184"/>
      <c r="AB10" s="184"/>
      <c r="AC10" s="184"/>
      <c r="AD10" s="184"/>
      <c r="AE10" s="184"/>
      <c r="AF10" s="184"/>
      <c r="AG10" s="184"/>
      <c r="AH10" s="184"/>
      <c r="AI10" s="184"/>
      <c r="AJ10" s="48" t="s">
        <v>60</v>
      </c>
      <c r="AL10" s="46"/>
    </row>
    <row r="11" spans="1:38" ht="18.75" customHeight="1" x14ac:dyDescent="0.15">
      <c r="A11" s="57"/>
      <c r="B11" s="57"/>
      <c r="C11" s="57"/>
      <c r="D11" s="57"/>
      <c r="E11" s="57"/>
      <c r="F11" s="57"/>
      <c r="G11" s="57"/>
      <c r="H11" s="57"/>
      <c r="I11" s="57"/>
      <c r="J11" s="58"/>
      <c r="K11" s="58"/>
      <c r="L11" s="58"/>
      <c r="M11" s="58"/>
      <c r="N11" s="59"/>
      <c r="O11" s="58"/>
      <c r="P11" s="58"/>
      <c r="Q11" s="58"/>
      <c r="R11" s="58"/>
      <c r="S11" s="60"/>
      <c r="T11" s="58"/>
      <c r="U11" s="58"/>
      <c r="V11" s="58"/>
      <c r="W11" s="58"/>
      <c r="X11" s="57"/>
      <c r="Y11" s="57"/>
      <c r="Z11" s="57"/>
      <c r="AA11" s="57"/>
      <c r="AB11" s="57"/>
      <c r="AC11" s="57"/>
      <c r="AD11" s="57"/>
      <c r="AE11" s="57"/>
      <c r="AF11" s="57"/>
      <c r="AG11" s="57"/>
      <c r="AH11" s="57"/>
      <c r="AI11" s="57"/>
      <c r="AJ11" s="57"/>
      <c r="AK11" s="57"/>
    </row>
    <row r="12" spans="1:38" ht="18.75" customHeight="1" x14ac:dyDescent="0.15">
      <c r="A12" s="46"/>
      <c r="B12" s="46"/>
      <c r="C12" s="46"/>
      <c r="D12" s="46"/>
      <c r="E12" s="46"/>
      <c r="F12" s="46"/>
      <c r="G12" s="46"/>
      <c r="H12" s="46"/>
      <c r="I12" s="46"/>
      <c r="J12" s="43"/>
      <c r="K12" s="43"/>
      <c r="L12" s="43"/>
      <c r="M12" s="43"/>
      <c r="N12" s="47"/>
      <c r="O12" s="43"/>
      <c r="P12" s="43"/>
      <c r="Q12" s="43"/>
      <c r="R12" s="43"/>
      <c r="S12" s="36"/>
      <c r="T12" s="43"/>
      <c r="U12" s="43"/>
      <c r="V12" s="43"/>
      <c r="W12" s="43"/>
      <c r="X12" s="46"/>
      <c r="Y12" s="46"/>
      <c r="Z12" s="46"/>
      <c r="AA12" s="46"/>
      <c r="AB12" s="46"/>
      <c r="AC12" s="46"/>
      <c r="AD12" s="46"/>
      <c r="AE12" s="46"/>
      <c r="AF12" s="46"/>
      <c r="AG12" s="46"/>
      <c r="AH12" s="46"/>
      <c r="AI12" s="46"/>
      <c r="AJ12" s="46"/>
      <c r="AK12" s="46"/>
    </row>
    <row r="13" spans="1:38" ht="25.5" customHeight="1" x14ac:dyDescent="0.45">
      <c r="A13" s="53"/>
      <c r="B13" s="176" t="s">
        <v>62</v>
      </c>
      <c r="C13" s="177"/>
      <c r="D13" s="178"/>
      <c r="E13" s="53"/>
      <c r="F13" s="53" t="s" ph="1">
        <v>247</v>
      </c>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46"/>
    </row>
    <row r="14" spans="1:38" ht="25.5" customHeight="1" x14ac:dyDescent="0.45">
      <c r="A14" s="53"/>
      <c r="B14" s="53"/>
      <c r="C14" s="53"/>
      <c r="D14" s="53"/>
      <c r="E14" s="53"/>
      <c r="F14" s="53" t="s" ph="1">
        <v>237</v>
      </c>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46"/>
    </row>
    <row r="15" spans="1:38" ht="18.75" customHeight="1" x14ac:dyDescent="0.15">
      <c r="AL15" s="46"/>
    </row>
    <row r="16" spans="1:38" ht="18.75" customHeight="1" x14ac:dyDescent="0.15">
      <c r="F16" s="189"/>
      <c r="G16" s="190"/>
      <c r="H16" s="191"/>
      <c r="J16" s="48" t="str">
        <f>IF(ISBLANK(F16),"",IF(F16=1,H18,IF(F16=2,N18,IF(F16=3,T18,IF(F16=4,AB18,"1から4の数字を入力してください")))))</f>
        <v/>
      </c>
      <c r="AL16" s="46"/>
    </row>
    <row r="17" spans="1:38" ht="18.75" customHeight="1" x14ac:dyDescent="0.15">
      <c r="F17" s="43"/>
      <c r="G17" s="43"/>
      <c r="H17" s="43"/>
      <c r="AC17" s="82"/>
      <c r="AD17" s="82"/>
      <c r="AE17" s="82"/>
      <c r="AF17" s="46"/>
      <c r="AG17" s="46"/>
      <c r="AH17" s="46"/>
      <c r="AL17" s="46"/>
    </row>
    <row r="18" spans="1:38" ht="18.75" customHeight="1" x14ac:dyDescent="0.15">
      <c r="F18" s="56">
        <v>1</v>
      </c>
      <c r="G18" s="78"/>
      <c r="H18" s="112" t="s">
        <v>259</v>
      </c>
      <c r="I18" s="109"/>
      <c r="J18" s="109"/>
      <c r="K18" s="110"/>
      <c r="L18" s="56">
        <v>2</v>
      </c>
      <c r="M18" s="78"/>
      <c r="N18" s="112" t="s">
        <v>266</v>
      </c>
      <c r="O18" s="109"/>
      <c r="P18" s="109"/>
      <c r="Q18" s="109"/>
      <c r="R18" s="116">
        <v>3</v>
      </c>
      <c r="S18" s="113"/>
      <c r="T18" s="112" t="s">
        <v>260</v>
      </c>
      <c r="U18" s="109"/>
      <c r="V18" s="109"/>
      <c r="W18" s="109"/>
      <c r="X18" s="109"/>
      <c r="Y18" s="109"/>
      <c r="Z18" s="116">
        <v>4</v>
      </c>
      <c r="AA18" s="114"/>
      <c r="AB18" s="115" t="s">
        <v>261</v>
      </c>
      <c r="AC18" s="81"/>
      <c r="AD18" s="112"/>
      <c r="AE18" s="109"/>
      <c r="AF18" s="89"/>
      <c r="AG18" s="108"/>
      <c r="AH18" s="108"/>
      <c r="AI18" s="46"/>
      <c r="AL18" s="46"/>
    </row>
    <row r="19" spans="1:38" ht="18.75" customHeight="1" x14ac:dyDescent="0.15">
      <c r="A19" s="79"/>
      <c r="B19" s="79"/>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row>
    <row r="20" spans="1:38" ht="18.75" customHeight="1" x14ac:dyDescent="0.15">
      <c r="F20" s="48" ph="1"/>
      <c r="R20" s="46"/>
      <c r="S20" s="46"/>
      <c r="T20" s="46"/>
      <c r="U20" s="46"/>
      <c r="V20" s="46"/>
      <c r="W20" s="46"/>
      <c r="X20" s="46"/>
      <c r="Y20" s="46"/>
      <c r="Z20" s="46"/>
      <c r="AA20" s="46"/>
      <c r="AB20" s="46"/>
    </row>
    <row r="21" spans="1:38" ht="25.5" customHeight="1" x14ac:dyDescent="0.45">
      <c r="A21" s="53"/>
      <c r="B21" s="176" t="s">
        <v>181</v>
      </c>
      <c r="C21" s="177"/>
      <c r="D21" s="178"/>
      <c r="E21" s="53"/>
      <c r="F21" s="53" t="s" ph="1">
        <v>166</v>
      </c>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row>
    <row r="22" spans="1:38" ht="25.5" customHeight="1" x14ac:dyDescent="0.45">
      <c r="A22" s="53"/>
      <c r="B22" s="53"/>
      <c r="C22" s="53"/>
      <c r="D22" s="53"/>
      <c r="E22" s="53"/>
      <c r="F22" s="53" t="s" ph="1">
        <v>242</v>
      </c>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row>
    <row r="24" spans="1:38" ht="18" customHeight="1" x14ac:dyDescent="0.15">
      <c r="F24" s="130"/>
      <c r="G24" s="131"/>
      <c r="H24" s="132"/>
      <c r="J24" s="48" t="str">
        <f>IF(ISBLANK(F24),"",IF(F24&lt;=4,VLOOKUP(F24,F27:H30,3,0),IF(F24&lt;=8,VLOOKUP(F24,S27:U30,3,0),"1～8の数字を入力してください")))</f>
        <v/>
      </c>
    </row>
    <row r="25" spans="1:38" ht="18" customHeight="1" x14ac:dyDescent="0.15">
      <c r="F25" s="130"/>
      <c r="G25" s="131"/>
      <c r="H25" s="132"/>
      <c r="J25" s="48" t="str">
        <f>IF(ISBLANK(F25),"",IF(F24=F25,"回答が重複しています",IF(F25&lt;=4,VLOOKUP(F25,F27:H30,3,0),IF(F25&lt;=8,VLOOKUP(F25,S27:U30,3,0),"1～8の数字を入力してください"))))</f>
        <v/>
      </c>
      <c r="AL25" s="46"/>
    </row>
    <row r="26" spans="1:38" s="53" customFormat="1" x14ac:dyDescent="0.15">
      <c r="A26" s="48"/>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5"/>
    </row>
    <row r="27" spans="1:38" s="53" customFormat="1" x14ac:dyDescent="0.15">
      <c r="A27" s="48"/>
      <c r="B27" s="48"/>
      <c r="C27" s="48"/>
      <c r="D27" s="48"/>
      <c r="E27" s="48"/>
      <c r="F27" s="49">
        <v>1</v>
      </c>
      <c r="G27" s="50"/>
      <c r="H27" s="168" t="s" ph="1">
        <v>167</v>
      </c>
      <c r="I27" s="168"/>
      <c r="J27" s="168"/>
      <c r="K27" s="168"/>
      <c r="L27" s="168"/>
      <c r="M27" s="168"/>
      <c r="N27" s="168"/>
      <c r="O27" s="168"/>
      <c r="P27" s="168"/>
      <c r="Q27" s="168"/>
      <c r="R27" s="169"/>
      <c r="S27" s="49">
        <v>5</v>
      </c>
      <c r="T27" s="50"/>
      <c r="U27" s="168" t="s" ph="1">
        <v>169</v>
      </c>
      <c r="V27" s="168"/>
      <c r="W27" s="168"/>
      <c r="X27" s="168"/>
      <c r="Y27" s="168"/>
      <c r="Z27" s="168"/>
      <c r="AA27" s="168"/>
      <c r="AB27" s="168"/>
      <c r="AC27" s="168"/>
      <c r="AD27" s="168"/>
      <c r="AE27" s="169"/>
      <c r="AF27" s="48"/>
      <c r="AG27" s="48"/>
      <c r="AH27" s="48"/>
      <c r="AI27" s="48"/>
      <c r="AJ27" s="48"/>
      <c r="AK27" s="48"/>
      <c r="AL27" s="45"/>
    </row>
    <row r="28" spans="1:38" ht="18.75" customHeight="1" x14ac:dyDescent="0.15">
      <c r="F28" s="49">
        <v>2</v>
      </c>
      <c r="G28" s="50"/>
      <c r="H28" s="168" t="s" ph="1">
        <v>122</v>
      </c>
      <c r="I28" s="168"/>
      <c r="J28" s="168"/>
      <c r="K28" s="168"/>
      <c r="L28" s="168"/>
      <c r="M28" s="168"/>
      <c r="N28" s="168"/>
      <c r="O28" s="168"/>
      <c r="P28" s="168"/>
      <c r="Q28" s="168"/>
      <c r="R28" s="169"/>
      <c r="S28" s="49">
        <v>6</v>
      </c>
      <c r="T28" s="50"/>
      <c r="U28" s="168" t="s" ph="1">
        <v>170</v>
      </c>
      <c r="V28" s="168"/>
      <c r="W28" s="168"/>
      <c r="X28" s="168"/>
      <c r="Y28" s="168"/>
      <c r="Z28" s="168"/>
      <c r="AA28" s="168"/>
      <c r="AB28" s="168"/>
      <c r="AC28" s="168"/>
      <c r="AD28" s="168"/>
      <c r="AE28" s="169"/>
      <c r="AL28" s="46"/>
    </row>
    <row r="29" spans="1:38" ht="18.75" customHeight="1" x14ac:dyDescent="0.15">
      <c r="F29" s="49">
        <v>3</v>
      </c>
      <c r="G29" s="50"/>
      <c r="H29" s="168" t="s" ph="1">
        <v>168</v>
      </c>
      <c r="I29" s="168"/>
      <c r="J29" s="168"/>
      <c r="K29" s="168"/>
      <c r="L29" s="168"/>
      <c r="M29" s="168"/>
      <c r="N29" s="168"/>
      <c r="O29" s="168"/>
      <c r="P29" s="168"/>
      <c r="Q29" s="168"/>
      <c r="R29" s="169"/>
      <c r="S29" s="49">
        <v>7</v>
      </c>
      <c r="T29" s="50"/>
      <c r="U29" s="168" t="s" ph="1">
        <v>67</v>
      </c>
      <c r="V29" s="168"/>
      <c r="W29" s="168"/>
      <c r="X29" s="168"/>
      <c r="Y29" s="168"/>
      <c r="Z29" s="168"/>
      <c r="AA29" s="168"/>
      <c r="AB29" s="168"/>
      <c r="AC29" s="168"/>
      <c r="AD29" s="168"/>
      <c r="AE29" s="169"/>
      <c r="AL29" s="46"/>
    </row>
    <row r="30" spans="1:38" ht="18.75" customHeight="1" x14ac:dyDescent="0.15">
      <c r="F30" s="49">
        <v>4</v>
      </c>
      <c r="G30" s="50"/>
      <c r="H30" s="168" t="s" ph="1">
        <v>123</v>
      </c>
      <c r="I30" s="168"/>
      <c r="J30" s="168"/>
      <c r="K30" s="168"/>
      <c r="L30" s="168"/>
      <c r="M30" s="168"/>
      <c r="N30" s="168"/>
      <c r="O30" s="168"/>
      <c r="P30" s="168"/>
      <c r="Q30" s="168"/>
      <c r="R30" s="169"/>
      <c r="S30" s="56">
        <v>8</v>
      </c>
      <c r="T30" s="75"/>
      <c r="U30" s="173" t="s">
        <v>25</v>
      </c>
      <c r="V30" s="173"/>
      <c r="W30" s="173"/>
      <c r="X30" s="173"/>
      <c r="Y30" s="173"/>
      <c r="Z30" s="173"/>
      <c r="AA30" s="173"/>
      <c r="AB30" s="173"/>
      <c r="AC30" s="173"/>
      <c r="AD30" s="173"/>
      <c r="AE30" s="174"/>
      <c r="AL30" s="46"/>
    </row>
    <row r="31" spans="1:38" ht="18.75" customHeight="1" x14ac:dyDescent="0.15">
      <c r="AL31" s="46"/>
    </row>
    <row r="32" spans="1:38" ht="18.75" customHeight="1" x14ac:dyDescent="0.15">
      <c r="F32" s="48" t="s" ph="1">
        <v>187</v>
      </c>
      <c r="R32" s="46"/>
      <c r="S32" s="46"/>
      <c r="T32" s="46"/>
      <c r="U32" s="46"/>
      <c r="AL32" s="46"/>
    </row>
    <row r="33" spans="1:38" ht="18.75" customHeight="1" x14ac:dyDescent="0.15">
      <c r="F33" s="48" t="s">
        <v>1</v>
      </c>
      <c r="G33" s="184"/>
      <c r="H33" s="184"/>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48" t="s">
        <v>60</v>
      </c>
      <c r="AK33" s="53"/>
      <c r="AL33" s="46"/>
    </row>
    <row r="34" spans="1:38" ht="18.75" customHeight="1" x14ac:dyDescent="0.15">
      <c r="A34" s="79"/>
      <c r="B34" s="79"/>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80"/>
    </row>
    <row r="36" spans="1:38" ht="25.5" customHeight="1" x14ac:dyDescent="0.45">
      <c r="B36" s="176" t="s">
        <v>182</v>
      </c>
      <c r="C36" s="177"/>
      <c r="D36" s="178"/>
      <c r="F36" s="53" t="s" ph="1">
        <v>69</v>
      </c>
    </row>
    <row r="37" spans="1:38" ht="25.5" customHeight="1" x14ac:dyDescent="0.45">
      <c r="F37" s="53" t="s" ph="1">
        <v>237</v>
      </c>
    </row>
    <row r="38" spans="1:38" ht="15" customHeight="1" x14ac:dyDescent="0.15">
      <c r="AL38" s="46"/>
    </row>
    <row r="39" spans="1:38" ht="18.75" customHeight="1" x14ac:dyDescent="0.15">
      <c r="F39" s="130"/>
      <c r="G39" s="131"/>
      <c r="H39" s="132"/>
      <c r="J39" s="48" t="str">
        <f>IF(ISBLANK(F39),"",IF(F39=1,H41,IF(F39=2,N41,"1または2の数字を入力してください")))</f>
        <v/>
      </c>
    </row>
    <row r="40" spans="1:38" ht="15" customHeight="1" x14ac:dyDescent="0.15"/>
    <row r="41" spans="1:38" ht="18.75" customHeight="1" x14ac:dyDescent="0.15">
      <c r="F41" s="56">
        <v>1</v>
      </c>
      <c r="G41" s="78"/>
      <c r="H41" s="168" t="s">
        <v>64</v>
      </c>
      <c r="I41" s="168"/>
      <c r="J41" s="168"/>
      <c r="K41" s="169"/>
      <c r="L41" s="56">
        <v>2</v>
      </c>
      <c r="M41" s="78"/>
      <c r="N41" s="168" t="s">
        <v>65</v>
      </c>
      <c r="O41" s="168"/>
      <c r="P41" s="168"/>
      <c r="Q41" s="169"/>
      <c r="AL41" s="46"/>
    </row>
    <row r="42" spans="1:38" ht="18.75" customHeight="1" x14ac:dyDescent="0.15">
      <c r="Q42" s="187" t="s">
        <v>61</v>
      </c>
      <c r="R42" s="187"/>
      <c r="S42" s="187"/>
      <c r="T42" s="55"/>
      <c r="AF42" s="188" t="str">
        <f>'P1'!AF44:AK44</f>
        <v>-</v>
      </c>
      <c r="AG42" s="188"/>
      <c r="AH42" s="188"/>
      <c r="AI42" s="188"/>
      <c r="AJ42" s="188"/>
      <c r="AK42" s="188"/>
      <c r="AL42" s="46"/>
    </row>
    <row r="43" spans="1:38" ht="18.75" customHeight="1" x14ac:dyDescent="0.15">
      <c r="A43" s="46"/>
      <c r="B43" s="46"/>
      <c r="C43" s="46"/>
      <c r="D43" s="46"/>
      <c r="E43" s="46"/>
      <c r="F43" s="46" ph="1"/>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row>
    <row r="46" spans="1:38" ht="18.75" customHeight="1" x14ac:dyDescent="0.15">
      <c r="F46" s="48" ph="1"/>
    </row>
    <row r="48" spans="1:38" ht="18.75" customHeight="1" x14ac:dyDescent="0.15">
      <c r="F48" s="48" ph="1"/>
    </row>
    <row r="52" spans="6:6" ht="18.75" customHeight="1" x14ac:dyDescent="0.15">
      <c r="F52" s="48" ph="1"/>
    </row>
    <row r="53" spans="6:6" ht="18.75" customHeight="1" x14ac:dyDescent="0.15">
      <c r="F53" s="48" ph="1"/>
    </row>
    <row r="59" spans="6:6" ht="18.75" customHeight="1" x14ac:dyDescent="0.15">
      <c r="F59" s="48" ph="1"/>
    </row>
    <row r="62" spans="6:6" ht="18.75" customHeight="1" x14ac:dyDescent="0.15">
      <c r="F62" s="48" ph="1"/>
    </row>
    <row r="64" spans="6:6" ht="18.75" customHeight="1" x14ac:dyDescent="0.15">
      <c r="F64" s="48" ph="1"/>
    </row>
  </sheetData>
  <sheetProtection algorithmName="SHA-512" hashValue="Lk1DQPqPeww3DMYY1B4JaUwEvlnZJzO0e7JgOaUtX1U7F+CE+8RurcJsJqgpa58FNXAvt053B7btLoU34/7xyA==" saltValue="IBCFZw8jJJvUeOvHfZRbkA==" spinCount="100000" sheet="1" selectLockedCells="1"/>
  <mergeCells count="25">
    <mergeCell ref="B13:D13"/>
    <mergeCell ref="F16:H16"/>
    <mergeCell ref="F39:H39"/>
    <mergeCell ref="Q42:S42"/>
    <mergeCell ref="B2:D2"/>
    <mergeCell ref="B21:D21"/>
    <mergeCell ref="F24:H24"/>
    <mergeCell ref="G10:AI10"/>
    <mergeCell ref="G33:AI33"/>
    <mergeCell ref="AF42:AK42"/>
    <mergeCell ref="F25:H25"/>
    <mergeCell ref="H7:K7"/>
    <mergeCell ref="N7:Q7"/>
    <mergeCell ref="H27:R27"/>
    <mergeCell ref="H28:R28"/>
    <mergeCell ref="H29:R29"/>
    <mergeCell ref="B36:D36"/>
    <mergeCell ref="H41:K41"/>
    <mergeCell ref="N41:Q41"/>
    <mergeCell ref="U28:AE28"/>
    <mergeCell ref="F5:H5"/>
    <mergeCell ref="U29:AE29"/>
    <mergeCell ref="H30:R30"/>
    <mergeCell ref="U27:AE27"/>
    <mergeCell ref="U30:AE30"/>
  </mergeCells>
  <phoneticPr fontId="1"/>
  <dataValidations count="1">
    <dataValidation type="whole" imeMode="off" operator="greaterThan" allowBlank="1" showInputMessage="1" showErrorMessage="1" sqref="F5:H5 F24:H25 F39:H39 F16:H16">
      <formula1>0</formula1>
    </dataValidation>
  </dataValidations>
  <printOptions horizontalCentered="1"/>
  <pageMargins left="0.19685039370078741" right="0.19685039370078741" top="0.59055118110236227" bottom="0.19685039370078741" header="0" footer="0"/>
  <pageSetup paperSize="9" orientation="portrait" r:id="rId1"/>
  <headerFooter>
    <oddHeader>&amp;L（外国人アンケート）</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3"/>
  <sheetViews>
    <sheetView showGridLines="0" zoomScale="120" zoomScaleNormal="120" zoomScaleSheetLayoutView="100" workbookViewId="0">
      <selection activeCell="F5" sqref="F5:H5"/>
    </sheetView>
  </sheetViews>
  <sheetFormatPr defaultColWidth="2.85546875" defaultRowHeight="18.75" customHeight="1" x14ac:dyDescent="0.15"/>
  <cols>
    <col min="2" max="2" width="2.85546875" customWidth="1"/>
    <col min="4" max="4" width="2.85546875" customWidth="1"/>
    <col min="11" max="11" width="2.85546875" customWidth="1"/>
    <col min="14" max="14" width="2.85546875" customWidth="1"/>
    <col min="19" max="20" width="2.85546875" customWidth="1"/>
    <col min="25" max="25" width="2.85546875" customWidth="1"/>
  </cols>
  <sheetData>
    <row r="1" spans="1:38" ht="17.2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s="18" customFormat="1" ht="25.5" x14ac:dyDescent="0.45">
      <c r="B2" s="134" t="s">
        <v>68</v>
      </c>
      <c r="C2" s="135"/>
      <c r="D2" s="136"/>
      <c r="F2" s="18" t="s" ph="1">
        <v>171</v>
      </c>
      <c r="AL2" s="16"/>
    </row>
    <row r="3" spans="1:38" s="18" customFormat="1" ht="25.5" x14ac:dyDescent="0.45">
      <c r="F3" s="18" t="s" ph="1">
        <v>237</v>
      </c>
      <c r="AL3" s="16"/>
    </row>
    <row r="4" spans="1:38" ht="18.75" customHeight="1" x14ac:dyDescent="0.15">
      <c r="AL4" s="1"/>
    </row>
    <row r="5" spans="1:38" ht="18.75" customHeight="1" x14ac:dyDescent="0.15">
      <c r="F5" s="130"/>
      <c r="G5" s="131"/>
      <c r="H5" s="132"/>
      <c r="J5" t="str">
        <f>IF(ISBLANK(F5),"",IF(F5&lt;=3,VLOOKUP(F5,F7:H9,3,0),IF(F5&lt;=6,VLOOKUP(F5,P7:R9,3,0),"1～6の数字を入力してください")))</f>
        <v/>
      </c>
      <c r="AL5" s="1"/>
    </row>
    <row r="6" spans="1:38" s="48" customFormat="1" ht="17.25" customHeight="1" x14ac:dyDescent="0.15">
      <c r="AL6" s="46"/>
    </row>
    <row r="7" spans="1:38" s="48" customFormat="1" ht="18.75" customHeight="1" x14ac:dyDescent="0.15">
      <c r="F7" s="49">
        <v>1</v>
      </c>
      <c r="G7" s="50"/>
      <c r="H7" s="168" t="s" ph="1">
        <v>38</v>
      </c>
      <c r="I7" s="168"/>
      <c r="J7" s="168"/>
      <c r="K7" s="168"/>
      <c r="L7" s="168"/>
      <c r="M7" s="168"/>
      <c r="N7" s="168"/>
      <c r="O7" s="169"/>
      <c r="P7" s="49">
        <v>4</v>
      </c>
      <c r="Q7" s="50"/>
      <c r="R7" s="168" t="s" ph="1">
        <v>42</v>
      </c>
      <c r="S7" s="168"/>
      <c r="T7" s="168"/>
      <c r="U7" s="168"/>
      <c r="V7" s="168"/>
      <c r="W7" s="168"/>
      <c r="X7" s="168"/>
      <c r="Y7" s="168"/>
      <c r="Z7" s="168"/>
      <c r="AA7" s="169"/>
      <c r="AL7" s="46"/>
    </row>
    <row r="8" spans="1:38" s="48" customFormat="1" ht="18.75" customHeight="1" x14ac:dyDescent="0.15">
      <c r="A8" s="46"/>
      <c r="B8" s="46"/>
      <c r="C8" s="46"/>
      <c r="D8" s="46"/>
      <c r="E8" s="46"/>
      <c r="F8" s="49">
        <v>2</v>
      </c>
      <c r="G8" s="50"/>
      <c r="H8" s="168" t="s" ph="1">
        <v>109</v>
      </c>
      <c r="I8" s="168"/>
      <c r="J8" s="168"/>
      <c r="K8" s="168"/>
      <c r="L8" s="168"/>
      <c r="M8" s="168"/>
      <c r="N8" s="168"/>
      <c r="O8" s="169"/>
      <c r="P8" s="49">
        <v>5</v>
      </c>
      <c r="Q8" s="50"/>
      <c r="R8" s="168" t="s" ph="1">
        <v>111</v>
      </c>
      <c r="S8" s="168"/>
      <c r="T8" s="168"/>
      <c r="U8" s="168"/>
      <c r="V8" s="168"/>
      <c r="W8" s="168"/>
      <c r="X8" s="168"/>
      <c r="Y8" s="168"/>
      <c r="Z8" s="168"/>
      <c r="AA8" s="169"/>
    </row>
    <row r="9" spans="1:38" s="48" customFormat="1" ht="17.25" customHeight="1" x14ac:dyDescent="0.15">
      <c r="A9" s="46"/>
      <c r="B9" s="46"/>
      <c r="C9" s="46"/>
      <c r="D9" s="46"/>
      <c r="E9" s="51"/>
      <c r="F9" s="52">
        <v>3</v>
      </c>
      <c r="G9" s="50"/>
      <c r="H9" s="168" t="s" ph="1">
        <v>110</v>
      </c>
      <c r="I9" s="168"/>
      <c r="J9" s="168"/>
      <c r="K9" s="168"/>
      <c r="L9" s="168"/>
      <c r="M9" s="168"/>
      <c r="N9" s="168"/>
      <c r="O9" s="169"/>
      <c r="P9" s="49">
        <v>6</v>
      </c>
      <c r="Q9" s="50"/>
      <c r="R9" s="168" t="s" ph="1">
        <v>112</v>
      </c>
      <c r="S9" s="168"/>
      <c r="T9" s="168"/>
      <c r="U9" s="168"/>
      <c r="V9" s="168"/>
      <c r="W9" s="168"/>
      <c r="X9" s="168"/>
      <c r="Y9" s="168"/>
      <c r="Z9" s="168"/>
      <c r="AA9" s="169"/>
      <c r="AL9" s="46"/>
    </row>
    <row r="10" spans="1:38" s="53" customFormat="1" x14ac:dyDescent="0.15">
      <c r="A10" s="45"/>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row>
    <row r="11" spans="1:38" s="53" customFormat="1" x14ac:dyDescent="0.15">
      <c r="A11" s="66"/>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45"/>
    </row>
    <row r="12" spans="1:38" s="48" customFormat="1" ht="25.5" customHeight="1" x14ac:dyDescent="0.45">
      <c r="B12" s="176" t="s">
        <v>174</v>
      </c>
      <c r="C12" s="177"/>
      <c r="D12" s="178"/>
      <c r="F12" s="53" t="s" ph="1">
        <v>178</v>
      </c>
      <c r="AL12" s="46"/>
    </row>
    <row r="13" spans="1:38" s="48" customFormat="1" ht="18.75" customHeight="1" x14ac:dyDescent="0.15">
      <c r="AL13" s="46"/>
    </row>
    <row r="14" spans="1:38" s="48" customFormat="1" ht="17.25" customHeight="1" x14ac:dyDescent="0.15">
      <c r="F14" s="192"/>
      <c r="G14" s="193"/>
      <c r="H14" s="193"/>
      <c r="I14" s="193"/>
      <c r="J14" s="193"/>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194"/>
      <c r="AL14" s="46"/>
    </row>
    <row r="15" spans="1:38" s="48" customFormat="1" ht="18.75" customHeight="1" x14ac:dyDescent="0.15">
      <c r="F15" s="195"/>
      <c r="G15" s="196"/>
      <c r="H15" s="196"/>
      <c r="I15" s="196"/>
      <c r="J15" s="196"/>
      <c r="K15" s="196"/>
      <c r="L15" s="196"/>
      <c r="M15" s="196"/>
      <c r="N15" s="196"/>
      <c r="O15" s="196"/>
      <c r="P15" s="196"/>
      <c r="Q15" s="196"/>
      <c r="R15" s="196"/>
      <c r="S15" s="196"/>
      <c r="T15" s="196"/>
      <c r="U15" s="196"/>
      <c r="V15" s="196"/>
      <c r="W15" s="196"/>
      <c r="X15" s="196"/>
      <c r="Y15" s="196"/>
      <c r="Z15" s="196"/>
      <c r="AA15" s="196"/>
      <c r="AB15" s="196"/>
      <c r="AC15" s="196"/>
      <c r="AD15" s="196"/>
      <c r="AE15" s="196"/>
      <c r="AF15" s="196"/>
      <c r="AG15" s="196"/>
      <c r="AH15" s="196"/>
      <c r="AI15" s="197"/>
      <c r="AL15" s="46"/>
    </row>
    <row r="16" spans="1:38" s="48" customFormat="1" ht="18.75" customHeight="1" x14ac:dyDescent="0.15">
      <c r="F16" s="195"/>
      <c r="G16" s="196"/>
      <c r="H16" s="196"/>
      <c r="I16" s="196"/>
      <c r="J16" s="196"/>
      <c r="K16" s="196"/>
      <c r="L16" s="196"/>
      <c r="M16" s="196"/>
      <c r="N16" s="196"/>
      <c r="O16" s="196"/>
      <c r="P16" s="196"/>
      <c r="Q16" s="196"/>
      <c r="R16" s="196"/>
      <c r="S16" s="196"/>
      <c r="T16" s="196"/>
      <c r="U16" s="196"/>
      <c r="V16" s="196"/>
      <c r="W16" s="196"/>
      <c r="X16" s="196"/>
      <c r="Y16" s="196"/>
      <c r="Z16" s="196"/>
      <c r="AA16" s="196"/>
      <c r="AB16" s="196"/>
      <c r="AC16" s="196"/>
      <c r="AD16" s="196"/>
      <c r="AE16" s="196"/>
      <c r="AF16" s="196"/>
      <c r="AG16" s="196"/>
      <c r="AH16" s="196"/>
      <c r="AI16" s="197"/>
    </row>
    <row r="17" spans="1:38" s="48" customFormat="1" ht="18.75" customHeight="1" x14ac:dyDescent="0.15">
      <c r="F17" s="198"/>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200"/>
    </row>
    <row r="18" spans="1:38" s="48" customFormat="1" ht="17.25" customHeight="1" x14ac:dyDescent="0.15">
      <c r="AL18" s="46"/>
    </row>
    <row r="19" spans="1:38" s="53" customFormat="1" x14ac:dyDescent="0.15">
      <c r="A19" s="45"/>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row>
    <row r="20" spans="1:38" s="53" customFormat="1" x14ac:dyDescent="0.15">
      <c r="A20" s="66"/>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45"/>
    </row>
    <row r="21" spans="1:38" s="48" customFormat="1" ht="25.5" customHeight="1" x14ac:dyDescent="0.45">
      <c r="B21" s="176" t="s">
        <v>70</v>
      </c>
      <c r="C21" s="177"/>
      <c r="D21" s="178"/>
      <c r="E21" s="54"/>
      <c r="F21" s="53" t="s" ph="1">
        <v>243</v>
      </c>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46"/>
    </row>
    <row r="22" spans="1:38" s="48" customFormat="1" ht="18.75" customHeight="1" x14ac:dyDescent="0.45">
      <c r="B22" s="67"/>
      <c r="C22" s="67"/>
      <c r="D22" s="67"/>
      <c r="E22" s="54"/>
      <c r="F22" s="53" ph="1"/>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46"/>
    </row>
    <row r="23" spans="1:38" s="48" customFormat="1" ht="18.75" customHeight="1" x14ac:dyDescent="0.15">
      <c r="F23" s="192"/>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4"/>
      <c r="AL23" s="46"/>
    </row>
    <row r="24" spans="1:38" s="48" customFormat="1" ht="17.25" customHeight="1" x14ac:dyDescent="0.15">
      <c r="F24" s="195"/>
      <c r="G24" s="196"/>
      <c r="H24" s="196"/>
      <c r="I24" s="196"/>
      <c r="J24" s="196"/>
      <c r="K24" s="196"/>
      <c r="L24" s="196"/>
      <c r="M24" s="196"/>
      <c r="N24" s="196"/>
      <c r="O24" s="196"/>
      <c r="P24" s="196"/>
      <c r="Q24" s="196"/>
      <c r="R24" s="196"/>
      <c r="S24" s="196"/>
      <c r="T24" s="196"/>
      <c r="U24" s="196"/>
      <c r="V24" s="196"/>
      <c r="W24" s="196"/>
      <c r="X24" s="196"/>
      <c r="Y24" s="196"/>
      <c r="Z24" s="196"/>
      <c r="AA24" s="196"/>
      <c r="AB24" s="196"/>
      <c r="AC24" s="196"/>
      <c r="AD24" s="196"/>
      <c r="AE24" s="196"/>
      <c r="AF24" s="196"/>
      <c r="AG24" s="196"/>
      <c r="AH24" s="196"/>
      <c r="AI24" s="197"/>
      <c r="AL24" s="46"/>
    </row>
    <row r="25" spans="1:38" s="48" customFormat="1" ht="18.75" customHeight="1" x14ac:dyDescent="0.15">
      <c r="F25" s="195"/>
      <c r="G25" s="196"/>
      <c r="H25" s="196"/>
      <c r="I25" s="196"/>
      <c r="J25" s="196"/>
      <c r="K25" s="196"/>
      <c r="L25" s="196"/>
      <c r="M25" s="196"/>
      <c r="N25" s="196"/>
      <c r="O25" s="196"/>
      <c r="P25" s="196"/>
      <c r="Q25" s="196"/>
      <c r="R25" s="196"/>
      <c r="S25" s="196"/>
      <c r="T25" s="196"/>
      <c r="U25" s="196"/>
      <c r="V25" s="196"/>
      <c r="W25" s="196"/>
      <c r="X25" s="196"/>
      <c r="Y25" s="196"/>
      <c r="Z25" s="196"/>
      <c r="AA25" s="196"/>
      <c r="AB25" s="196"/>
      <c r="AC25" s="196"/>
      <c r="AD25" s="196"/>
      <c r="AE25" s="196"/>
      <c r="AF25" s="196"/>
      <c r="AG25" s="196"/>
      <c r="AH25" s="196"/>
      <c r="AI25" s="197"/>
      <c r="AL25" s="46"/>
    </row>
    <row r="26" spans="1:38" s="48" customFormat="1" ht="18.75" customHeight="1" x14ac:dyDescent="0.15">
      <c r="F26" s="198"/>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200"/>
      <c r="AL26" s="46"/>
    </row>
    <row r="27" spans="1:38" s="48" customFormat="1" ht="18.75" customHeight="1" x14ac:dyDescent="0.15">
      <c r="AL27" s="46"/>
    </row>
    <row r="28" spans="1:38" s="48" customFormat="1" ht="17.25" customHeight="1" x14ac:dyDescent="0.15">
      <c r="A28" s="46"/>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row>
    <row r="29" spans="1:38" s="53" customFormat="1" x14ac:dyDescent="0.15">
      <c r="AL29" s="45"/>
    </row>
    <row r="30" spans="1:38" s="48" customFormat="1" ht="21" customHeight="1" x14ac:dyDescent="0.15">
      <c r="AL30" s="46"/>
    </row>
    <row r="31" spans="1:38" s="48" customFormat="1" ht="21" customHeight="1" x14ac:dyDescent="0.15">
      <c r="AL31" s="46"/>
    </row>
    <row r="32" spans="1:38" s="48" customFormat="1" ht="21" customHeight="1" x14ac:dyDescent="0.15">
      <c r="AL32" s="46"/>
    </row>
    <row r="33" spans="1:38" s="48" customFormat="1" ht="18.75" customHeight="1" x14ac:dyDescent="0.15">
      <c r="AJ33" s="46"/>
      <c r="AK33" s="46"/>
    </row>
    <row r="34" spans="1:38" s="48" customFormat="1" ht="17.25" customHeight="1" x14ac:dyDescent="0.15">
      <c r="AI34" s="46"/>
      <c r="AJ34" s="46"/>
      <c r="AK34" s="46"/>
      <c r="AL34" s="46"/>
    </row>
    <row r="35" spans="1:38" s="53" customFormat="1" x14ac:dyDescent="0.15">
      <c r="AL35" s="45"/>
    </row>
    <row r="36" spans="1:38" s="48" customFormat="1" ht="17.25" customHeight="1" x14ac:dyDescent="0.15">
      <c r="AL36" s="46"/>
    </row>
    <row r="37" spans="1:38" s="48" customFormat="1" ht="21" customHeight="1" x14ac:dyDescent="0.15">
      <c r="AL37" s="46"/>
    </row>
    <row r="38" spans="1:38" s="48" customFormat="1" ht="21" customHeight="1" x14ac:dyDescent="0.15">
      <c r="AL38" s="46"/>
    </row>
    <row r="39" spans="1:38" s="48" customFormat="1" ht="21" customHeight="1" x14ac:dyDescent="0.15">
      <c r="AL39" s="46"/>
    </row>
    <row r="40" spans="1:38" s="48" customFormat="1" ht="18.75" customHeight="1" x14ac:dyDescent="0.15">
      <c r="AL40" s="46"/>
    </row>
    <row r="41" spans="1:38" s="48" customFormat="1" ht="18.75" customHeight="1" x14ac:dyDescent="0.15">
      <c r="AL41" s="46"/>
    </row>
    <row r="42" spans="1:38" s="48" customFormat="1" ht="18.75" customHeight="1" x14ac:dyDescent="0.15">
      <c r="Q42" s="187" t="s">
        <v>66</v>
      </c>
      <c r="R42" s="187"/>
      <c r="S42" s="187"/>
      <c r="T42" s="55"/>
      <c r="AF42" s="188" t="str">
        <f>'P1'!AF44:AK44</f>
        <v>-</v>
      </c>
      <c r="AG42" s="188"/>
      <c r="AH42" s="188"/>
      <c r="AI42" s="188"/>
      <c r="AJ42" s="188"/>
      <c r="AK42" s="188"/>
      <c r="AL42" s="46"/>
    </row>
    <row r="43" spans="1:38" ht="18.75" customHeight="1" x14ac:dyDescent="0.15">
      <c r="A43" s="1"/>
      <c r="B43" s="1"/>
      <c r="C43" s="1"/>
      <c r="D43" s="1"/>
      <c r="E43" s="1"/>
      <c r="F43" s="1" ph="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sheetData>
  <sheetProtection algorithmName="SHA-512" hashValue="KlRgQgzQwYlXBxGxf1CQCkner5GbX2L2Zptwph2vs8JOHsxMA4jqKr2Q6L8+o2Tb8SBgpYG6oOnNJJmEOZboNw==" saltValue="YofHvu5rWTiwo0MjKebzcw==" spinCount="100000" sheet="1" selectLockedCells="1"/>
  <mergeCells count="14">
    <mergeCell ref="Q42:S42"/>
    <mergeCell ref="B2:D2"/>
    <mergeCell ref="B12:D12"/>
    <mergeCell ref="F5:H5"/>
    <mergeCell ref="AF42:AK42"/>
    <mergeCell ref="F23:AI26"/>
    <mergeCell ref="F14:AI17"/>
    <mergeCell ref="B21:D21"/>
    <mergeCell ref="H7:O7"/>
    <mergeCell ref="H8:O8"/>
    <mergeCell ref="H9:O9"/>
    <mergeCell ref="R7:AA7"/>
    <mergeCell ref="R8:AA8"/>
    <mergeCell ref="R9:AA9"/>
  </mergeCells>
  <phoneticPr fontId="1"/>
  <dataValidations count="1">
    <dataValidation type="whole" imeMode="off" operator="greaterThan" allowBlank="1" showInputMessage="1" showErrorMessage="1" sqref="F5:H5">
      <formula1>0</formula1>
    </dataValidation>
  </dataValidations>
  <printOptions horizontalCentered="1"/>
  <pageMargins left="0.19685039370078741" right="0.19685039370078741" top="0.59055118110236227" bottom="0.19685039370078741" header="0" footer="0"/>
  <pageSetup paperSize="9" orientation="portrait" r:id="rId1"/>
  <headerFooter>
    <oddHeader>&amp;L（外国人アンケート）</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9"/>
  <sheetViews>
    <sheetView showGridLines="0" zoomScale="115" zoomScaleNormal="115" zoomScaleSheetLayoutView="100" workbookViewId="0">
      <selection activeCell="D6" sqref="D6:F6"/>
    </sheetView>
  </sheetViews>
  <sheetFormatPr defaultColWidth="2.85546875" defaultRowHeight="18.75" customHeight="1" x14ac:dyDescent="0.15"/>
  <cols>
    <col min="1" max="1" width="2.85546875" style="48"/>
    <col min="2" max="2" width="2.85546875" style="48" customWidth="1"/>
    <col min="3" max="3" width="2.85546875" style="48"/>
    <col min="4" max="4" width="2.85546875" style="48" customWidth="1"/>
    <col min="5" max="10" width="2.85546875" style="48"/>
    <col min="11" max="11" width="2.85546875" style="48" customWidth="1"/>
    <col min="12" max="13" width="2.85546875" style="48"/>
    <col min="14" max="14" width="2.85546875" style="48" customWidth="1"/>
    <col min="15" max="18" width="2.85546875" style="48"/>
    <col min="19" max="20" width="2.85546875" style="48" customWidth="1"/>
    <col min="21" max="24" width="2.85546875" style="48"/>
    <col min="25" max="25" width="2.85546875" style="48" customWidth="1"/>
    <col min="26" max="16384" width="2.85546875" style="48"/>
  </cols>
  <sheetData>
    <row r="1" spans="1:38" ht="6.75" customHeight="1" x14ac:dyDescent="0.15">
      <c r="AJ1" s="46"/>
      <c r="AK1" s="46"/>
      <c r="AL1" s="46"/>
    </row>
    <row r="2" spans="1:38" s="53" customFormat="1" ht="22.5" customHeight="1" x14ac:dyDescent="0.45">
      <c r="B2" s="176" t="s">
        <v>72</v>
      </c>
      <c r="C2" s="177"/>
      <c r="D2" s="178"/>
      <c r="F2" s="53" t="s" ph="1">
        <v>71</v>
      </c>
      <c r="AJ2" s="45"/>
      <c r="AK2" s="45"/>
      <c r="AL2" s="45"/>
    </row>
    <row r="3" spans="1:38" s="53" customFormat="1" ht="22.5" customHeight="1" x14ac:dyDescent="0.45">
      <c r="B3" s="99"/>
      <c r="C3" s="99"/>
      <c r="D3" s="99"/>
      <c r="F3" s="53" t="s" ph="1">
        <v>256</v>
      </c>
      <c r="AJ3" s="45"/>
      <c r="AK3" s="45"/>
      <c r="AL3" s="45"/>
    </row>
    <row r="4" spans="1:38" s="53" customFormat="1" ht="19.5" x14ac:dyDescent="0.15">
      <c r="A4" s="48"/>
      <c r="B4" s="48" t="s" ph="1">
        <v>258</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5"/>
      <c r="AK4" s="45"/>
      <c r="AL4" s="45"/>
    </row>
    <row r="5" spans="1:38" s="53" customFormat="1" ht="8.25" customHeight="1" x14ac:dyDescent="0.15">
      <c r="A5" s="48"/>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5"/>
      <c r="AK5" s="45"/>
      <c r="AL5" s="45"/>
    </row>
    <row r="6" spans="1:38" ht="17.25" customHeight="1" x14ac:dyDescent="0.15">
      <c r="D6" s="130"/>
      <c r="E6" s="131"/>
      <c r="F6" s="132"/>
      <c r="G6" s="100"/>
      <c r="H6" s="101" t="str">
        <f>IF(ISBLANK(D6),"",IF(D6=1,F8,IF(D6=2,L8,IF(D6=3,S8,IF(D6=4,AB8,"1から4の数字を入力してください")))))</f>
        <v/>
      </c>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46"/>
      <c r="AK6" s="46"/>
      <c r="AL6" s="46"/>
    </row>
    <row r="7" spans="1:38" ht="10.5" customHeight="1" x14ac:dyDescent="0.15">
      <c r="F7" s="102"/>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46"/>
      <c r="AK7" s="46"/>
      <c r="AL7" s="46"/>
    </row>
    <row r="8" spans="1:38" ht="17.25" customHeight="1" x14ac:dyDescent="0.15">
      <c r="D8" s="56" ph="1">
        <v>1</v>
      </c>
      <c r="E8" s="96" ph="1"/>
      <c r="F8" s="173" t="s" ph="1">
        <v>262</v>
      </c>
      <c r="G8" s="173" ph="1"/>
      <c r="H8" s="173" ph="1"/>
      <c r="I8" s="174" ph="1"/>
      <c r="J8" s="56" ph="1">
        <v>2</v>
      </c>
      <c r="K8" s="96" ph="1"/>
      <c r="L8" s="173" t="s" ph="1">
        <v>263</v>
      </c>
      <c r="M8" s="173" ph="1"/>
      <c r="N8" s="173" ph="1"/>
      <c r="O8" s="173" ph="1"/>
      <c r="P8" s="173" ph="1"/>
      <c r="Q8" s="116" ph="1">
        <v>3</v>
      </c>
      <c r="R8" s="81" ph="1"/>
      <c r="S8" s="173" t="s" ph="1">
        <v>264</v>
      </c>
      <c r="T8" s="173" ph="1"/>
      <c r="U8" s="173" ph="1"/>
      <c r="V8" s="173" ph="1"/>
      <c r="W8" s="173" ph="1"/>
      <c r="X8" s="173" ph="1"/>
      <c r="Y8" s="174" ph="1"/>
      <c r="Z8" s="116" ph="1">
        <v>4</v>
      </c>
      <c r="AA8" s="81" ph="1"/>
      <c r="AB8" s="173" t="s" ph="1">
        <v>265</v>
      </c>
      <c r="AC8" s="173" ph="1"/>
      <c r="AD8" s="173" ph="1"/>
      <c r="AE8" s="173" ph="1"/>
      <c r="AF8" s="174" ph="1"/>
      <c r="AG8" s="100"/>
      <c r="AH8" s="100"/>
      <c r="AI8" s="100"/>
      <c r="AJ8" s="46"/>
      <c r="AK8" s="46"/>
      <c r="AL8" s="46"/>
    </row>
    <row r="9" spans="1:38" ht="10.5" customHeight="1" x14ac:dyDescent="0.15">
      <c r="F9" s="102"/>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46"/>
      <c r="AK9" s="46"/>
      <c r="AL9" s="46"/>
    </row>
    <row r="10" spans="1:38" ht="19.5" customHeight="1" x14ac:dyDescent="0.15">
      <c r="B10" s="48" t="s" ph="1">
        <v>249</v>
      </c>
      <c r="F10" s="102"/>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46"/>
      <c r="AK10" s="46"/>
      <c r="AL10" s="46"/>
    </row>
    <row r="11" spans="1:38" ht="8.25" customHeight="1" x14ac:dyDescent="0.15">
      <c r="F11" s="102"/>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46"/>
      <c r="AK11" s="46"/>
      <c r="AL11" s="46"/>
    </row>
    <row r="12" spans="1:38" ht="17.25" customHeight="1" x14ac:dyDescent="0.15">
      <c r="D12" s="130"/>
      <c r="E12" s="131"/>
      <c r="F12" s="132"/>
      <c r="G12" s="100"/>
      <c r="H12" s="103" t="str">
        <f>IF(ISBLANK(D12),"",IF(D12=1,F14,IF(D12=2,L14,IF(D12=3,S14,IF(D12=4,AB14,"1から4の数字を入力してください")))))</f>
        <v/>
      </c>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46"/>
      <c r="AK12" s="46"/>
      <c r="AL12" s="46"/>
    </row>
    <row r="13" spans="1:38" ht="10.5" customHeight="1" x14ac:dyDescent="0.15">
      <c r="F13" s="102"/>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46"/>
      <c r="AK13" s="46"/>
      <c r="AL13" s="46"/>
    </row>
    <row r="14" spans="1:38" ht="17.25" customHeight="1" x14ac:dyDescent="0.15">
      <c r="D14" s="56" ph="1">
        <v>1</v>
      </c>
      <c r="E14" s="111" ph="1"/>
      <c r="F14" s="173" t="s" ph="1">
        <v>262</v>
      </c>
      <c r="G14" s="173" ph="1"/>
      <c r="H14" s="173" ph="1"/>
      <c r="I14" s="174" ph="1"/>
      <c r="J14" s="56" ph="1">
        <v>2</v>
      </c>
      <c r="K14" s="111" ph="1"/>
      <c r="L14" s="173" t="s" ph="1">
        <v>263</v>
      </c>
      <c r="M14" s="173" ph="1"/>
      <c r="N14" s="173" ph="1"/>
      <c r="O14" s="173" ph="1"/>
      <c r="P14" s="173" ph="1"/>
      <c r="Q14" s="116" ph="1">
        <v>3</v>
      </c>
      <c r="R14" s="81" ph="1"/>
      <c r="S14" s="173" t="s" ph="1">
        <v>264</v>
      </c>
      <c r="T14" s="173" ph="1"/>
      <c r="U14" s="173" ph="1"/>
      <c r="V14" s="173" ph="1"/>
      <c r="W14" s="173" ph="1"/>
      <c r="X14" s="173" ph="1"/>
      <c r="Y14" s="174" ph="1"/>
      <c r="Z14" s="116" ph="1">
        <v>4</v>
      </c>
      <c r="AA14" s="81" ph="1"/>
      <c r="AB14" s="173" t="s" ph="1">
        <v>265</v>
      </c>
      <c r="AC14" s="173" ph="1"/>
      <c r="AD14" s="173" ph="1"/>
      <c r="AE14" s="173" ph="1"/>
      <c r="AF14" s="174" ph="1"/>
      <c r="AG14" s="100"/>
      <c r="AH14" s="100"/>
      <c r="AI14" s="100"/>
      <c r="AJ14" s="46"/>
      <c r="AK14" s="46"/>
      <c r="AL14" s="46"/>
    </row>
    <row r="15" spans="1:38" ht="9.75" customHeight="1" x14ac:dyDescent="0.15">
      <c r="F15" s="102"/>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46"/>
      <c r="AK15" s="46"/>
      <c r="AL15" s="46"/>
    </row>
    <row r="16" spans="1:38" ht="19.5" customHeight="1" x14ac:dyDescent="0.15">
      <c r="B16" s="48" t="s" ph="1">
        <v>250</v>
      </c>
      <c r="F16" s="102"/>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46"/>
      <c r="AK16" s="46"/>
      <c r="AL16" s="46"/>
    </row>
    <row r="17" spans="2:38" ht="8.25" customHeight="1" x14ac:dyDescent="0.15">
      <c r="F17" s="102"/>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46"/>
      <c r="AK17" s="46"/>
      <c r="AL17" s="46"/>
    </row>
    <row r="18" spans="2:38" ht="17.25" customHeight="1" x14ac:dyDescent="0.15">
      <c r="D18" s="130"/>
      <c r="E18" s="131"/>
      <c r="F18" s="132"/>
      <c r="G18" s="100"/>
      <c r="H18" s="103" t="str">
        <f>IF(ISBLANK(D18),"",IF(D18=1,F20,IF(D18=2,L20,IF(D18=3,S20,IF(D18=4,AB20,"1から4の数字を入力してください")))))</f>
        <v/>
      </c>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46"/>
      <c r="AK18" s="46"/>
      <c r="AL18" s="46"/>
    </row>
    <row r="19" spans="2:38" ht="10.5" customHeight="1" x14ac:dyDescent="0.15">
      <c r="F19" s="102"/>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46"/>
      <c r="AK19" s="46"/>
      <c r="AL19" s="46"/>
    </row>
    <row r="20" spans="2:38" ht="17.25" customHeight="1" x14ac:dyDescent="0.15">
      <c r="D20" s="56" ph="1">
        <v>1</v>
      </c>
      <c r="E20" s="111" ph="1"/>
      <c r="F20" s="173" t="s" ph="1">
        <v>262</v>
      </c>
      <c r="G20" s="173" ph="1"/>
      <c r="H20" s="173" ph="1"/>
      <c r="I20" s="174" ph="1"/>
      <c r="J20" s="56" ph="1">
        <v>2</v>
      </c>
      <c r="K20" s="111" ph="1"/>
      <c r="L20" s="173" t="s" ph="1">
        <v>263</v>
      </c>
      <c r="M20" s="173" ph="1"/>
      <c r="N20" s="173" ph="1"/>
      <c r="O20" s="173" ph="1"/>
      <c r="P20" s="173" ph="1"/>
      <c r="Q20" s="116" ph="1">
        <v>3</v>
      </c>
      <c r="R20" s="81" ph="1"/>
      <c r="S20" s="173" t="s" ph="1">
        <v>264</v>
      </c>
      <c r="T20" s="173" ph="1"/>
      <c r="U20" s="173" ph="1"/>
      <c r="V20" s="173" ph="1"/>
      <c r="W20" s="173" ph="1"/>
      <c r="X20" s="173" ph="1"/>
      <c r="Y20" s="174" ph="1"/>
      <c r="Z20" s="116" ph="1">
        <v>4</v>
      </c>
      <c r="AA20" s="81" ph="1"/>
      <c r="AB20" s="173" t="s" ph="1">
        <v>265</v>
      </c>
      <c r="AC20" s="173" ph="1"/>
      <c r="AD20" s="173" ph="1"/>
      <c r="AE20" s="173" ph="1"/>
      <c r="AF20" s="174" ph="1"/>
      <c r="AG20" s="100"/>
      <c r="AH20" s="100"/>
      <c r="AI20" s="100"/>
      <c r="AJ20" s="46"/>
      <c r="AK20" s="46"/>
      <c r="AL20" s="46"/>
    </row>
    <row r="21" spans="2:38" ht="10.5" customHeight="1" x14ac:dyDescent="0.15">
      <c r="F21" s="102"/>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46"/>
      <c r="AK21" s="46"/>
      <c r="AL21" s="46"/>
    </row>
    <row r="22" spans="2:38" ht="19.5" customHeight="1" x14ac:dyDescent="0.15">
      <c r="B22" s="48" t="s" ph="1">
        <v>251</v>
      </c>
      <c r="F22" s="102"/>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46"/>
      <c r="AK22" s="46"/>
      <c r="AL22" s="46"/>
    </row>
    <row r="23" spans="2:38" ht="8.25" customHeight="1" x14ac:dyDescent="0.15">
      <c r="F23" s="102"/>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46"/>
      <c r="AK23" s="46"/>
      <c r="AL23" s="46"/>
    </row>
    <row r="24" spans="2:38" ht="17.25" customHeight="1" x14ac:dyDescent="0.15">
      <c r="D24" s="130"/>
      <c r="E24" s="131"/>
      <c r="F24" s="132"/>
      <c r="G24" s="100"/>
      <c r="H24" s="103" t="str">
        <f>IF(ISBLANK(D24),"",IF(D24=1,F26,IF(D24=2,L26,IF(D24=3,S26,IF(D24=4,AB26,"1から4の数字を入力してください")))))</f>
        <v/>
      </c>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46"/>
      <c r="AK24" s="46"/>
      <c r="AL24" s="46"/>
    </row>
    <row r="25" spans="2:38" ht="10.5" customHeight="1" x14ac:dyDescent="0.15">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46"/>
      <c r="AK25" s="46"/>
      <c r="AL25" s="46"/>
    </row>
    <row r="26" spans="2:38" ht="17.25" customHeight="1" x14ac:dyDescent="0.15">
      <c r="D26" s="56" ph="1">
        <v>1</v>
      </c>
      <c r="E26" s="111" ph="1"/>
      <c r="F26" s="173" t="s" ph="1">
        <v>262</v>
      </c>
      <c r="G26" s="173" ph="1"/>
      <c r="H26" s="173" ph="1"/>
      <c r="I26" s="174" ph="1"/>
      <c r="J26" s="56" ph="1">
        <v>2</v>
      </c>
      <c r="K26" s="111" ph="1"/>
      <c r="L26" s="173" t="s" ph="1">
        <v>263</v>
      </c>
      <c r="M26" s="173" ph="1"/>
      <c r="N26" s="173" ph="1"/>
      <c r="O26" s="173" ph="1"/>
      <c r="P26" s="173" ph="1"/>
      <c r="Q26" s="116" ph="1">
        <v>3</v>
      </c>
      <c r="R26" s="81" ph="1"/>
      <c r="S26" s="173" t="s" ph="1">
        <v>264</v>
      </c>
      <c r="T26" s="173" ph="1"/>
      <c r="U26" s="173" ph="1"/>
      <c r="V26" s="173" ph="1"/>
      <c r="W26" s="173" ph="1"/>
      <c r="X26" s="173" ph="1"/>
      <c r="Y26" s="174" ph="1"/>
      <c r="Z26" s="116" ph="1">
        <v>4</v>
      </c>
      <c r="AA26" s="81" ph="1"/>
      <c r="AB26" s="173" t="s" ph="1">
        <v>265</v>
      </c>
      <c r="AC26" s="173" ph="1"/>
      <c r="AD26" s="173" ph="1"/>
      <c r="AE26" s="173" ph="1"/>
      <c r="AF26" s="174" ph="1"/>
      <c r="AG26" s="100"/>
      <c r="AH26" s="100"/>
      <c r="AI26" s="100"/>
      <c r="AJ26" s="46"/>
      <c r="AK26" s="46"/>
      <c r="AL26" s="46"/>
    </row>
    <row r="27" spans="2:38" ht="10.5" customHeight="1" x14ac:dyDescent="0.15">
      <c r="D27" s="98" ph="1"/>
      <c r="E27" s="46" ph="1"/>
      <c r="F27" s="97" ph="1"/>
      <c r="G27" s="97" ph="1"/>
      <c r="H27" s="97" ph="1"/>
      <c r="I27" s="97" ph="1"/>
      <c r="J27" s="98" ph="1"/>
      <c r="K27" s="46" ph="1"/>
      <c r="L27" s="97" ph="1"/>
      <c r="M27" s="97" ph="1"/>
      <c r="N27" s="97" ph="1"/>
      <c r="O27" s="97" ph="1"/>
      <c r="P27" s="97" ph="1"/>
      <c r="Q27" s="46" ph="1"/>
      <c r="R27" s="97" ph="1"/>
      <c r="S27" s="97" ph="1"/>
      <c r="T27" s="97" ph="1"/>
      <c r="U27" s="97" ph="1"/>
      <c r="V27" s="97" ph="1"/>
      <c r="W27" s="97" ph="1"/>
      <c r="X27" s="97" ph="1"/>
      <c r="Y27" s="97" ph="1"/>
      <c r="Z27" s="97" ph="1"/>
      <c r="AA27" s="97" ph="1"/>
      <c r="AB27" s="97" ph="1"/>
      <c r="AC27" s="97" ph="1"/>
      <c r="AD27" s="97" ph="1"/>
      <c r="AE27" s="97" ph="1"/>
      <c r="AF27" s="97" ph="1"/>
      <c r="AG27" s="100"/>
      <c r="AH27" s="100"/>
      <c r="AI27" s="100"/>
      <c r="AJ27" s="46"/>
      <c r="AK27" s="46"/>
      <c r="AL27" s="46"/>
    </row>
    <row r="28" spans="2:38" ht="19.5" customHeight="1" x14ac:dyDescent="0.15">
      <c r="B28" s="48" t="s" ph="1">
        <v>257</v>
      </c>
      <c r="F28" s="102"/>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46"/>
      <c r="AK28" s="46"/>
      <c r="AL28" s="46"/>
    </row>
    <row r="29" spans="2:38" ht="8.25" customHeight="1" x14ac:dyDescent="0.15">
      <c r="F29" s="102"/>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46"/>
      <c r="AK29" s="46"/>
      <c r="AL29" s="46"/>
    </row>
    <row r="30" spans="2:38" ht="17.25" customHeight="1" x14ac:dyDescent="0.15">
      <c r="D30" s="130"/>
      <c r="E30" s="131"/>
      <c r="F30" s="132"/>
      <c r="G30" s="100"/>
      <c r="H30" s="103" t="str">
        <f>IF(ISBLANK(D30),"",IF(D30=1,F32,IF(D30=2,L32,IF(D30=3,S32,IF(D30=4,AB32,"1から4の数字を入力してください")))))</f>
        <v/>
      </c>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46"/>
      <c r="AK30" s="46"/>
      <c r="AL30" s="46"/>
    </row>
    <row r="31" spans="2:38" ht="10.5" customHeight="1" x14ac:dyDescent="0.15">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46"/>
      <c r="AK31" s="46"/>
      <c r="AL31" s="46"/>
    </row>
    <row r="32" spans="2:38" ht="17.25" customHeight="1" x14ac:dyDescent="0.15">
      <c r="D32" s="56" ph="1">
        <v>1</v>
      </c>
      <c r="E32" s="111" ph="1"/>
      <c r="F32" s="173" t="s" ph="1">
        <v>262</v>
      </c>
      <c r="G32" s="173" ph="1"/>
      <c r="H32" s="173" ph="1"/>
      <c r="I32" s="174" ph="1"/>
      <c r="J32" s="56" ph="1">
        <v>2</v>
      </c>
      <c r="K32" s="111" ph="1"/>
      <c r="L32" s="173" t="s" ph="1">
        <v>263</v>
      </c>
      <c r="M32" s="173" ph="1"/>
      <c r="N32" s="173" ph="1"/>
      <c r="O32" s="173" ph="1"/>
      <c r="P32" s="173" ph="1"/>
      <c r="Q32" s="116" ph="1">
        <v>3</v>
      </c>
      <c r="R32" s="81" ph="1"/>
      <c r="S32" s="173" t="s" ph="1">
        <v>264</v>
      </c>
      <c r="T32" s="173" ph="1"/>
      <c r="U32" s="173" ph="1"/>
      <c r="V32" s="173" ph="1"/>
      <c r="W32" s="173" ph="1"/>
      <c r="X32" s="173" ph="1"/>
      <c r="Y32" s="174" ph="1"/>
      <c r="Z32" s="116" ph="1">
        <v>4</v>
      </c>
      <c r="AA32" s="81" ph="1"/>
      <c r="AB32" s="173" t="s" ph="1">
        <v>265</v>
      </c>
      <c r="AC32" s="173" ph="1"/>
      <c r="AD32" s="173" ph="1"/>
      <c r="AE32" s="173" ph="1"/>
      <c r="AF32" s="174" ph="1"/>
      <c r="AG32" s="100"/>
      <c r="AH32" s="100"/>
      <c r="AI32" s="100"/>
      <c r="AJ32" s="46"/>
      <c r="AK32" s="46"/>
      <c r="AL32" s="46"/>
    </row>
    <row r="33" spans="1:38" ht="10.5" customHeight="1" x14ac:dyDescent="0.15">
      <c r="D33" s="98" ph="1"/>
      <c r="E33" s="46" ph="1"/>
      <c r="F33" s="97" ph="1"/>
      <c r="G33" s="97" ph="1"/>
      <c r="H33" s="97" ph="1"/>
      <c r="I33" s="97" ph="1"/>
      <c r="J33" s="98" ph="1"/>
      <c r="K33" s="46" ph="1"/>
      <c r="L33" s="97" ph="1"/>
      <c r="M33" s="97" ph="1"/>
      <c r="N33" s="97" ph="1"/>
      <c r="O33" s="97" ph="1"/>
      <c r="P33" s="97" ph="1"/>
      <c r="Q33" s="46" ph="1"/>
      <c r="R33" s="97" ph="1"/>
      <c r="S33" s="97" ph="1"/>
      <c r="T33" s="97" ph="1"/>
      <c r="U33" s="97" ph="1"/>
      <c r="V33" s="97" ph="1"/>
      <c r="W33" s="97" ph="1"/>
      <c r="X33" s="97" ph="1"/>
      <c r="Y33" s="97" ph="1"/>
      <c r="Z33" s="97" ph="1"/>
      <c r="AA33" s="97" ph="1"/>
      <c r="AB33" s="97" ph="1"/>
      <c r="AC33" s="97" ph="1"/>
      <c r="AD33" s="97" ph="1"/>
      <c r="AE33" s="97" ph="1"/>
      <c r="AF33" s="97" ph="1"/>
      <c r="AG33" s="100"/>
      <c r="AH33" s="100"/>
      <c r="AI33" s="100"/>
      <c r="AJ33" s="46"/>
      <c r="AK33" s="46"/>
      <c r="AL33" s="46"/>
    </row>
    <row r="34" spans="1:38" ht="19.5" customHeight="1" x14ac:dyDescent="0.15">
      <c r="B34" s="48" t="s" ph="1">
        <v>252</v>
      </c>
      <c r="F34" s="102"/>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46"/>
      <c r="AK34" s="46"/>
      <c r="AL34" s="46"/>
    </row>
    <row r="35" spans="1:38" ht="8.25" customHeight="1" x14ac:dyDescent="0.15">
      <c r="F35" s="102"/>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46"/>
      <c r="AK35" s="46"/>
      <c r="AL35" s="46"/>
    </row>
    <row r="36" spans="1:38" ht="17.25" customHeight="1" x14ac:dyDescent="0.15">
      <c r="D36" s="130"/>
      <c r="E36" s="131"/>
      <c r="F36" s="132"/>
      <c r="G36" s="100"/>
      <c r="H36" s="103" t="str">
        <f>IF(ISBLANK(D36),"",IF(D36=1,F38,IF(D36=2,L38,IF(D36=3,S38,IF(D36=4,AB38,"1から4の数字を入力してください")))))</f>
        <v/>
      </c>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46"/>
      <c r="AK36" s="46"/>
      <c r="AL36" s="46"/>
    </row>
    <row r="37" spans="1:38" ht="10.5" customHeight="1" x14ac:dyDescent="0.15">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46"/>
      <c r="AK37" s="46"/>
      <c r="AL37" s="46"/>
    </row>
    <row r="38" spans="1:38" ht="17.25" customHeight="1" x14ac:dyDescent="0.15">
      <c r="D38" s="56" ph="1">
        <v>1</v>
      </c>
      <c r="E38" s="111" ph="1"/>
      <c r="F38" s="173" t="s" ph="1">
        <v>262</v>
      </c>
      <c r="G38" s="173" ph="1"/>
      <c r="H38" s="173" ph="1"/>
      <c r="I38" s="174" ph="1"/>
      <c r="J38" s="56" ph="1">
        <v>2</v>
      </c>
      <c r="K38" s="111" ph="1"/>
      <c r="L38" s="173" t="s" ph="1">
        <v>263</v>
      </c>
      <c r="M38" s="173" ph="1"/>
      <c r="N38" s="173" ph="1"/>
      <c r="O38" s="173" ph="1"/>
      <c r="P38" s="173" ph="1"/>
      <c r="Q38" s="116" ph="1">
        <v>3</v>
      </c>
      <c r="R38" s="81" ph="1"/>
      <c r="S38" s="173" t="s" ph="1">
        <v>264</v>
      </c>
      <c r="T38" s="173" ph="1"/>
      <c r="U38" s="173" ph="1"/>
      <c r="V38" s="173" ph="1"/>
      <c r="W38" s="173" ph="1"/>
      <c r="X38" s="173" ph="1"/>
      <c r="Y38" s="174" ph="1"/>
      <c r="Z38" s="116" ph="1">
        <v>4</v>
      </c>
      <c r="AA38" s="81" ph="1"/>
      <c r="AB38" s="173" t="s" ph="1">
        <v>265</v>
      </c>
      <c r="AC38" s="173" ph="1"/>
      <c r="AD38" s="173" ph="1"/>
      <c r="AE38" s="173" ph="1"/>
      <c r="AF38" s="174" ph="1"/>
      <c r="AG38" s="100"/>
      <c r="AH38" s="100"/>
      <c r="AI38" s="100"/>
      <c r="AJ38" s="46"/>
      <c r="AK38" s="46"/>
      <c r="AL38" s="46"/>
    </row>
    <row r="39" spans="1:38" ht="8.25" customHeight="1" x14ac:dyDescent="0.15">
      <c r="D39" s="83" ph="1"/>
      <c r="E39" s="46" ph="1"/>
      <c r="F39" s="97" ph="1"/>
      <c r="G39" s="97" ph="1"/>
      <c r="H39" s="97" ph="1"/>
      <c r="I39" s="97" ph="1"/>
      <c r="J39" s="98" ph="1"/>
      <c r="K39" s="46" ph="1"/>
      <c r="L39" s="97" ph="1"/>
      <c r="M39" s="97" ph="1"/>
      <c r="N39" s="97" ph="1"/>
      <c r="O39" s="97" ph="1"/>
      <c r="P39" s="97" ph="1"/>
      <c r="Q39" s="46" ph="1"/>
      <c r="R39" s="97" ph="1"/>
      <c r="S39" s="97" ph="1"/>
      <c r="T39" s="97" ph="1"/>
      <c r="U39" s="97" ph="1"/>
      <c r="V39" s="97" ph="1"/>
      <c r="W39" s="97" ph="1"/>
      <c r="X39" s="97" ph="1"/>
      <c r="Y39" s="97" ph="1"/>
      <c r="Z39" s="97" ph="1"/>
      <c r="AA39" s="97" ph="1"/>
      <c r="AB39" s="97" ph="1"/>
      <c r="AC39" s="97" ph="1"/>
      <c r="AD39" s="97" ph="1"/>
      <c r="AE39" s="97" ph="1"/>
      <c r="AF39" s="97" ph="1"/>
      <c r="AG39" s="100"/>
      <c r="AH39" s="100"/>
      <c r="AI39" s="100"/>
      <c r="AJ39" s="46"/>
      <c r="AK39" s="46"/>
      <c r="AL39" s="46"/>
    </row>
    <row r="40" spans="1:38" ht="19.5" customHeight="1" x14ac:dyDescent="0.15">
      <c r="B40" s="48" t="s" ph="1">
        <v>253</v>
      </c>
      <c r="D40" s="98"/>
      <c r="E40" s="46" ph="1"/>
      <c r="F40" s="97" ph="1"/>
      <c r="G40" s="97" ph="1"/>
      <c r="H40" s="97" ph="1"/>
      <c r="I40" s="97" ph="1"/>
      <c r="J40" s="98" ph="1"/>
      <c r="K40" s="46" ph="1"/>
      <c r="L40" s="97" ph="1"/>
      <c r="M40" s="97" ph="1"/>
      <c r="N40" s="97" ph="1"/>
      <c r="O40" s="97" ph="1"/>
      <c r="P40" s="97" ph="1"/>
      <c r="Q40" s="46" ph="1"/>
      <c r="R40" s="97" ph="1"/>
      <c r="S40" s="97" ph="1"/>
      <c r="T40" s="97" ph="1"/>
      <c r="U40" s="97" ph="1"/>
      <c r="V40" s="97" ph="1"/>
      <c r="W40" s="97" ph="1"/>
      <c r="X40" s="97" ph="1"/>
      <c r="Y40" s="97" ph="1"/>
      <c r="Z40" s="97" ph="1"/>
      <c r="AA40" s="97" ph="1"/>
      <c r="AB40" s="97" ph="1"/>
      <c r="AC40" s="97" ph="1"/>
      <c r="AD40" s="97" ph="1"/>
      <c r="AE40" s="97" ph="1"/>
      <c r="AF40" s="97" ph="1"/>
      <c r="AG40" s="100"/>
      <c r="AH40" s="100"/>
      <c r="AI40" s="100"/>
      <c r="AJ40" s="46"/>
      <c r="AK40" s="46"/>
      <c r="AL40" s="46"/>
    </row>
    <row r="41" spans="1:38" ht="6" customHeight="1" x14ac:dyDescent="0.15">
      <c r="D41" s="98" ph="1"/>
      <c r="E41" s="46" ph="1"/>
      <c r="F41" s="97" ph="1"/>
      <c r="G41" s="97" ph="1"/>
      <c r="H41" s="97" ph="1"/>
      <c r="I41" s="97" ph="1"/>
      <c r="J41" s="98" ph="1"/>
      <c r="K41" s="46" ph="1"/>
      <c r="L41" s="97" ph="1"/>
      <c r="M41" s="97" ph="1"/>
      <c r="N41" s="97" ph="1"/>
      <c r="O41" s="97" ph="1"/>
      <c r="P41" s="97" ph="1"/>
      <c r="Q41" s="46" ph="1"/>
      <c r="R41" s="97" ph="1"/>
      <c r="S41" s="97" ph="1"/>
      <c r="T41" s="97" ph="1"/>
      <c r="U41" s="97" ph="1"/>
      <c r="V41" s="97" ph="1"/>
      <c r="W41" s="97" ph="1"/>
      <c r="X41" s="97" ph="1"/>
      <c r="Y41" s="97" ph="1"/>
      <c r="Z41" s="97" ph="1"/>
      <c r="AA41" s="97" ph="1"/>
      <c r="AB41" s="97" ph="1"/>
      <c r="AC41" s="97" ph="1"/>
      <c r="AD41" s="97" ph="1"/>
      <c r="AE41" s="97" ph="1"/>
      <c r="AF41" s="97" ph="1"/>
      <c r="AG41" s="100"/>
      <c r="AH41" s="100"/>
      <c r="AI41" s="100"/>
      <c r="AJ41" s="46"/>
      <c r="AK41" s="46"/>
      <c r="AL41" s="46"/>
    </row>
    <row r="42" spans="1:38" ht="17.25" customHeight="1" x14ac:dyDescent="0.15">
      <c r="C42" s="51"/>
      <c r="D42" s="204"/>
      <c r="E42" s="205"/>
      <c r="F42" s="205"/>
      <c r="G42" s="205"/>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10"/>
      <c r="AH42" s="210"/>
      <c r="AI42" s="211"/>
      <c r="AJ42" s="46"/>
      <c r="AK42" s="46"/>
      <c r="AL42" s="46"/>
    </row>
    <row r="43" spans="1:38" ht="17.25" customHeight="1" x14ac:dyDescent="0.15">
      <c r="C43" s="51"/>
      <c r="D43" s="207"/>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12"/>
      <c r="AH43" s="212"/>
      <c r="AI43" s="213"/>
      <c r="AJ43" s="46"/>
      <c r="AK43" s="46"/>
      <c r="AL43" s="46"/>
    </row>
    <row r="44" spans="1:38" ht="10.5" customHeight="1" x14ac:dyDescent="0.15">
      <c r="A44" s="79"/>
      <c r="B44" s="79"/>
      <c r="C44" s="79"/>
      <c r="D44" s="85" ph="1"/>
      <c r="E44" s="79" ph="1"/>
      <c r="F44" s="86" ph="1"/>
      <c r="G44" s="86" ph="1"/>
      <c r="H44" s="86" ph="1"/>
      <c r="I44" s="86" ph="1"/>
      <c r="J44" s="85" ph="1"/>
      <c r="K44" s="79" ph="1"/>
      <c r="L44" s="86" ph="1"/>
      <c r="M44" s="86" ph="1"/>
      <c r="N44" s="86" ph="1"/>
      <c r="O44" s="86" ph="1"/>
      <c r="P44" s="86" ph="1"/>
      <c r="Q44" s="79" ph="1"/>
      <c r="R44" s="86" ph="1"/>
      <c r="S44" s="86" ph="1"/>
      <c r="T44" s="86" ph="1"/>
      <c r="U44" s="86" ph="1"/>
      <c r="V44" s="86" ph="1"/>
      <c r="W44" s="86" ph="1"/>
      <c r="X44" s="86" ph="1"/>
      <c r="Y44" s="86" ph="1"/>
      <c r="Z44" s="86" ph="1"/>
      <c r="AA44" s="86" ph="1"/>
      <c r="AB44" s="86" ph="1"/>
      <c r="AC44" s="86" ph="1"/>
      <c r="AD44" s="86" ph="1"/>
      <c r="AE44" s="86" ph="1"/>
      <c r="AF44" s="86" ph="1"/>
      <c r="AG44" s="104"/>
      <c r="AH44" s="104"/>
      <c r="AI44" s="104"/>
      <c r="AJ44" s="79"/>
      <c r="AK44" s="79"/>
      <c r="AL44" s="46"/>
    </row>
    <row r="45" spans="1:38" ht="10.5" customHeight="1" x14ac:dyDescent="0.15">
      <c r="D45" s="84" ph="1"/>
      <c r="E45" s="46" ph="1"/>
      <c r="F45" s="97" ph="1"/>
      <c r="G45" s="97" ph="1"/>
      <c r="H45" s="97" ph="1"/>
      <c r="I45" s="97" ph="1"/>
      <c r="J45" s="98" ph="1"/>
      <c r="K45" s="46" ph="1"/>
      <c r="L45" s="97" ph="1"/>
      <c r="M45" s="97" ph="1"/>
      <c r="N45" s="97" ph="1"/>
      <c r="O45" s="97" ph="1"/>
      <c r="P45" s="97" ph="1"/>
      <c r="Q45" s="46" ph="1"/>
      <c r="R45" s="97" ph="1"/>
      <c r="S45" s="97" ph="1"/>
      <c r="T45" s="97" ph="1"/>
      <c r="U45" s="97" ph="1"/>
      <c r="V45" s="97" ph="1"/>
      <c r="W45" s="97" ph="1"/>
      <c r="X45" s="97" ph="1"/>
      <c r="Y45" s="97" ph="1"/>
      <c r="Z45" s="97" ph="1"/>
      <c r="AA45" s="97" ph="1"/>
      <c r="AB45" s="97" ph="1"/>
      <c r="AC45" s="97" ph="1"/>
      <c r="AD45" s="97" ph="1"/>
      <c r="AE45" s="97" ph="1"/>
      <c r="AF45" s="97" ph="1"/>
      <c r="AG45" s="100"/>
      <c r="AH45" s="100"/>
      <c r="AI45" s="100"/>
      <c r="AJ45" s="46"/>
      <c r="AK45" s="46"/>
      <c r="AL45" s="46"/>
    </row>
    <row r="46" spans="1:38" ht="24.75" customHeight="1" x14ac:dyDescent="0.45">
      <c r="A46" s="53"/>
      <c r="B46" s="176" t="s">
        <v>172</v>
      </c>
      <c r="C46" s="177"/>
      <c r="D46" s="178"/>
      <c r="E46" s="53"/>
      <c r="F46" s="53" t="s" ph="1">
        <v>73</v>
      </c>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46"/>
      <c r="AK46" s="46"/>
      <c r="AL46" s="46"/>
    </row>
    <row r="47" spans="1:38" s="53" customFormat="1" ht="6" customHeight="1" x14ac:dyDescent="0.15">
      <c r="A47" s="48"/>
      <c r="B47" s="48"/>
      <c r="C47" s="48"/>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45"/>
      <c r="AK47" s="45"/>
      <c r="AL47" s="45"/>
    </row>
    <row r="48" spans="1:38" s="53" customFormat="1" x14ac:dyDescent="0.15">
      <c r="A48" s="48"/>
      <c r="B48" s="48"/>
      <c r="C48" s="51"/>
      <c r="D48" s="204"/>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6"/>
      <c r="AJ48" s="45"/>
      <c r="AK48" s="45"/>
      <c r="AL48" s="45"/>
    </row>
    <row r="49" spans="1:38" ht="18.75" customHeight="1" x14ac:dyDescent="0.15">
      <c r="C49" s="51"/>
      <c r="D49" s="207"/>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9"/>
      <c r="AJ49" s="46"/>
      <c r="AK49" s="46"/>
      <c r="AL49" s="46"/>
    </row>
    <row r="50" spans="1:38" ht="10.5" customHeight="1" x14ac:dyDescent="0.15">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row>
    <row r="51" spans="1:38" ht="10.5" customHeight="1" x14ac:dyDescent="0.15">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46"/>
    </row>
    <row r="52" spans="1:38" ht="25.5" customHeight="1" x14ac:dyDescent="0.45">
      <c r="A52" s="47"/>
      <c r="B52" s="201" t="s">
        <v>248</v>
      </c>
      <c r="C52" s="202"/>
      <c r="D52" s="203"/>
      <c r="E52" s="47"/>
      <c r="F52" s="105" t="s" ph="1">
        <v>173</v>
      </c>
      <c r="G52" s="47"/>
      <c r="H52" s="36" ph="1"/>
      <c r="I52" s="36"/>
      <c r="J52" s="36"/>
      <c r="K52" s="36"/>
      <c r="L52" s="36"/>
      <c r="M52" s="36"/>
      <c r="N52" s="36"/>
      <c r="O52" s="36"/>
      <c r="P52" s="106"/>
      <c r="Q52" s="47"/>
      <c r="R52" s="36" ph="1"/>
      <c r="S52" s="36"/>
      <c r="T52" s="36"/>
      <c r="U52" s="36"/>
      <c r="V52" s="36"/>
      <c r="W52" s="36"/>
      <c r="X52" s="36"/>
      <c r="Y52" s="36"/>
      <c r="Z52" s="36"/>
      <c r="AA52" s="36"/>
      <c r="AB52" s="47"/>
      <c r="AC52" s="47"/>
      <c r="AD52" s="47"/>
      <c r="AE52" s="47"/>
      <c r="AF52" s="47"/>
      <c r="AG52" s="47"/>
      <c r="AH52" s="47"/>
      <c r="AI52" s="47"/>
      <c r="AJ52" s="47"/>
      <c r="AK52" s="47"/>
      <c r="AL52" s="46"/>
    </row>
    <row r="53" spans="1:38" ht="5.25" customHeight="1" x14ac:dyDescent="0.15">
      <c r="A53" s="47"/>
      <c r="B53" s="47"/>
      <c r="C53" s="47"/>
      <c r="D53" s="47"/>
      <c r="E53" s="47"/>
      <c r="F53" s="106"/>
      <c r="G53" s="47"/>
      <c r="H53" s="36" ph="1"/>
      <c r="I53" s="36"/>
      <c r="J53" s="36"/>
      <c r="K53" s="36"/>
      <c r="L53" s="36"/>
      <c r="M53" s="36"/>
      <c r="N53" s="36"/>
      <c r="O53" s="36"/>
      <c r="P53" s="106"/>
      <c r="Q53" s="47"/>
      <c r="R53" s="36" ph="1"/>
      <c r="S53" s="36"/>
      <c r="T53" s="36"/>
      <c r="U53" s="36"/>
      <c r="V53" s="36"/>
      <c r="W53" s="36"/>
      <c r="X53" s="36"/>
      <c r="Y53" s="36"/>
      <c r="Z53" s="36"/>
      <c r="AA53" s="36"/>
      <c r="AB53" s="47"/>
      <c r="AC53" s="47"/>
      <c r="AD53" s="47"/>
      <c r="AE53" s="47"/>
      <c r="AF53" s="47"/>
      <c r="AG53" s="47"/>
      <c r="AH53" s="47"/>
      <c r="AI53" s="47"/>
      <c r="AJ53" s="47"/>
      <c r="AK53" s="47"/>
      <c r="AL53" s="46"/>
    </row>
    <row r="54" spans="1:38" s="53" customFormat="1" x14ac:dyDescent="0.15">
      <c r="A54" s="107"/>
      <c r="B54" s="107"/>
      <c r="C54" s="107"/>
      <c r="D54" s="214"/>
      <c r="E54" s="215"/>
      <c r="F54" s="215"/>
      <c r="G54" s="215"/>
      <c r="H54" s="215"/>
      <c r="I54" s="215"/>
      <c r="J54" s="215"/>
      <c r="K54" s="215"/>
      <c r="L54" s="215"/>
      <c r="M54" s="215"/>
      <c r="N54" s="215"/>
      <c r="O54" s="215"/>
      <c r="P54" s="215"/>
      <c r="Q54" s="215"/>
      <c r="R54" s="215"/>
      <c r="S54" s="215"/>
      <c r="T54" s="215"/>
      <c r="U54" s="215"/>
      <c r="V54" s="215"/>
      <c r="W54" s="215"/>
      <c r="X54" s="215"/>
      <c r="Y54" s="215"/>
      <c r="Z54" s="215"/>
      <c r="AA54" s="215"/>
      <c r="AB54" s="215"/>
      <c r="AC54" s="215"/>
      <c r="AD54" s="215"/>
      <c r="AE54" s="215"/>
      <c r="AF54" s="215"/>
      <c r="AG54" s="215"/>
      <c r="AH54" s="215"/>
      <c r="AI54" s="216"/>
      <c r="AJ54" s="107"/>
      <c r="AK54" s="107"/>
      <c r="AL54" s="45"/>
    </row>
    <row r="55" spans="1:38" ht="18.75" customHeight="1" x14ac:dyDescent="0.15">
      <c r="A55" s="47"/>
      <c r="B55" s="47"/>
      <c r="C55" s="47"/>
      <c r="D55" s="217"/>
      <c r="E55" s="218"/>
      <c r="F55" s="218"/>
      <c r="G55" s="218"/>
      <c r="H55" s="218"/>
      <c r="I55" s="218"/>
      <c r="J55" s="218"/>
      <c r="K55" s="218"/>
      <c r="L55" s="218"/>
      <c r="M55" s="218"/>
      <c r="N55" s="218"/>
      <c r="O55" s="218"/>
      <c r="P55" s="218"/>
      <c r="Q55" s="218"/>
      <c r="R55" s="218"/>
      <c r="S55" s="218"/>
      <c r="T55" s="218"/>
      <c r="U55" s="218"/>
      <c r="V55" s="218"/>
      <c r="W55" s="218"/>
      <c r="X55" s="218"/>
      <c r="Y55" s="218"/>
      <c r="Z55" s="218"/>
      <c r="AA55" s="218"/>
      <c r="AB55" s="218"/>
      <c r="AC55" s="218"/>
      <c r="AD55" s="218"/>
      <c r="AE55" s="218"/>
      <c r="AF55" s="218"/>
      <c r="AG55" s="218"/>
      <c r="AH55" s="218"/>
      <c r="AI55" s="219"/>
      <c r="AJ55" s="47"/>
      <c r="AK55" s="47"/>
      <c r="AL55" s="46"/>
    </row>
    <row r="56" spans="1:38" ht="6.75" customHeight="1" x14ac:dyDescent="0.15">
      <c r="A56" s="47"/>
      <c r="B56" s="47"/>
      <c r="C56" s="47"/>
      <c r="D56" s="47"/>
      <c r="E56" s="47"/>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47"/>
      <c r="AK56" s="47"/>
      <c r="AL56" s="46"/>
    </row>
    <row r="57" spans="1:38" ht="18.75" customHeight="1" x14ac:dyDescent="0.15">
      <c r="A57" s="47"/>
      <c r="B57" s="47"/>
      <c r="C57" s="47"/>
      <c r="D57" s="47"/>
      <c r="E57" s="47"/>
      <c r="F57" s="48" t="s" ph="1">
        <v>145</v>
      </c>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47"/>
      <c r="AK57" s="47"/>
      <c r="AL57" s="46"/>
    </row>
    <row r="58" spans="1:38" ht="6.75" customHeight="1" x14ac:dyDescent="0.15">
      <c r="A58" s="47"/>
      <c r="B58" s="47"/>
      <c r="C58" s="47"/>
      <c r="D58" s="47"/>
      <c r="E58" s="47"/>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47"/>
      <c r="AK58" s="47"/>
      <c r="AL58" s="46"/>
    </row>
    <row r="59" spans="1:38" ht="18.75" customHeight="1" x14ac:dyDescent="0.15">
      <c r="Q59" s="187" t="s">
        <v>175</v>
      </c>
      <c r="R59" s="187"/>
      <c r="S59" s="187"/>
      <c r="T59" s="55"/>
      <c r="AF59" s="188" t="str">
        <f>'P1'!AF44:AK44</f>
        <v>-</v>
      </c>
      <c r="AG59" s="188"/>
      <c r="AH59" s="188"/>
      <c r="AI59" s="188"/>
      <c r="AJ59" s="188"/>
      <c r="AK59" s="188"/>
      <c r="AL59" s="46"/>
    </row>
    <row r="60" spans="1:38" ht="18.75" customHeight="1" x14ac:dyDescent="0.15">
      <c r="A60" s="46"/>
      <c r="B60" s="46"/>
      <c r="C60" s="46"/>
      <c r="D60" s="46"/>
      <c r="E60" s="46"/>
      <c r="F60" s="46" ph="1"/>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row>
    <row r="64" spans="1:38" ht="18.75" customHeight="1" x14ac:dyDescent="0.15">
      <c r="F64" s="48" ph="1"/>
    </row>
    <row r="66" spans="6:6" ht="18.75" customHeight="1" x14ac:dyDescent="0.15">
      <c r="F66" s="48" ph="1"/>
    </row>
    <row r="72" spans="6:6" ht="18.75" customHeight="1" x14ac:dyDescent="0.15">
      <c r="F72" s="48" ph="1"/>
    </row>
    <row r="74" spans="6:6" ht="18.75" customHeight="1" x14ac:dyDescent="0.15">
      <c r="F74" s="48" ph="1"/>
    </row>
    <row r="79" spans="6:6" ht="18.75" customHeight="1" x14ac:dyDescent="0.15">
      <c r="F79" s="48" ph="1"/>
    </row>
  </sheetData>
  <sheetProtection algorithmName="SHA-512" hashValue="hSxfQ/cfJnvRN0rJeOHcRnRV0TL3PkAGA86uIMFOtj/ahzOLcx/eatg8rC797nPGstIORa0qJ7nY5jHN64i0Fg==" saltValue="b/YWRHM/CQfv6OmZmnogMA==" spinCount="100000" sheet="1" selectLockedCells="1"/>
  <mergeCells count="38">
    <mergeCell ref="D48:AI49"/>
    <mergeCell ref="D42:AI43"/>
    <mergeCell ref="D54:AI55"/>
    <mergeCell ref="AB32:AF32"/>
    <mergeCell ref="D36:F36"/>
    <mergeCell ref="F38:I38"/>
    <mergeCell ref="L38:P38"/>
    <mergeCell ref="S38:Y38"/>
    <mergeCell ref="AB38:AF38"/>
    <mergeCell ref="D30:F30"/>
    <mergeCell ref="F32:I32"/>
    <mergeCell ref="L32:P32"/>
    <mergeCell ref="S32:Y32"/>
    <mergeCell ref="D24:F24"/>
    <mergeCell ref="F26:I26"/>
    <mergeCell ref="L26:P26"/>
    <mergeCell ref="S26:Y26"/>
    <mergeCell ref="D18:F18"/>
    <mergeCell ref="F20:I20"/>
    <mergeCell ref="L20:P20"/>
    <mergeCell ref="S20:Y20"/>
    <mergeCell ref="AB20:AF20"/>
    <mergeCell ref="Q59:S59"/>
    <mergeCell ref="AF59:AK59"/>
    <mergeCell ref="B2:D2"/>
    <mergeCell ref="B46:D46"/>
    <mergeCell ref="B52:D52"/>
    <mergeCell ref="D6:F6"/>
    <mergeCell ref="F8:I8"/>
    <mergeCell ref="L8:P8"/>
    <mergeCell ref="S8:Y8"/>
    <mergeCell ref="AB8:AF8"/>
    <mergeCell ref="D12:F12"/>
    <mergeCell ref="F14:I14"/>
    <mergeCell ref="L14:P14"/>
    <mergeCell ref="AB26:AF26"/>
    <mergeCell ref="S14:Y14"/>
    <mergeCell ref="AB14:AF14"/>
  </mergeCells>
  <phoneticPr fontId="1" type="Hiragana"/>
  <dataValidations count="1">
    <dataValidation type="whole" imeMode="off" operator="greaterThan" allowBlank="1" showInputMessage="1" showErrorMessage="1" sqref="D6:F6 D12:F12 D18:F18 D24:F24 D30:F30 D36:F36">
      <formula1>0</formula1>
    </dataValidation>
  </dataValidations>
  <printOptions horizontalCentered="1"/>
  <pageMargins left="0.19685039370078741" right="0.19685039370078741" top="0.59055118110236227" bottom="0.19685039370078741" header="0" footer="0"/>
  <pageSetup paperSize="9" orientation="portrait" r:id="rId1"/>
  <headerFooter>
    <oddHeader>&amp;L（外国人アンケート）</oddHeader>
  </headerFooter>
  <ignoredErrors>
    <ignoredError sqref="H12 H18 H24 H30 H36 H6"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3"/>
  <sheetViews>
    <sheetView showGridLines="0" showZeros="0" zoomScaleNormal="100" zoomScaleSheetLayoutView="100" workbookViewId="0">
      <selection activeCell="H34" sqref="H34:I34"/>
    </sheetView>
  </sheetViews>
  <sheetFormatPr defaultColWidth="2.85546875" defaultRowHeight="12" x14ac:dyDescent="0.15"/>
  <cols>
    <col min="1" max="16384" width="2.85546875" style="5"/>
  </cols>
  <sheetData>
    <row r="1" spans="1:60" x14ac:dyDescent="0.15">
      <c r="A1" s="227" t="s">
        <v>124</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row>
    <row r="2" spans="1:60" x14ac:dyDescent="0.15">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row>
    <row r="3" spans="1:60" x14ac:dyDescent="0.15">
      <c r="A3" s="68"/>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row>
    <row r="4" spans="1:60" ht="15.75" customHeight="1" x14ac:dyDescent="0.15">
      <c r="C4" s="221" t="s">
        <v>0</v>
      </c>
      <c r="D4" s="150"/>
      <c r="E4" s="151"/>
      <c r="F4" s="149">
        <f>'P1'!F10</f>
        <v>0</v>
      </c>
      <c r="G4" s="149"/>
      <c r="H4" s="235">
        <f>'P1'!Z17</f>
        <v>0</v>
      </c>
      <c r="I4" s="235"/>
      <c r="J4" s="236"/>
      <c r="K4" s="236"/>
      <c r="L4" s="236"/>
      <c r="M4" s="236"/>
      <c r="N4" s="235"/>
      <c r="O4" s="235"/>
      <c r="P4" s="235"/>
      <c r="Q4" s="226" t="s">
        <v>2</v>
      </c>
      <c r="R4" s="226"/>
      <c r="S4" s="226"/>
      <c r="T4" s="226">
        <f>'P1'!F22</f>
        <v>0</v>
      </c>
      <c r="U4" s="226"/>
      <c r="V4" s="226" t="s">
        <v>3</v>
      </c>
      <c r="W4" s="226"/>
      <c r="X4" s="226"/>
      <c r="Y4" s="226">
        <f>'P1'!F32</f>
        <v>0</v>
      </c>
      <c r="Z4" s="226"/>
      <c r="BB4"/>
      <c r="BC4"/>
      <c r="BD4"/>
      <c r="BE4"/>
      <c r="BF4"/>
      <c r="BG4"/>
      <c r="BH4"/>
    </row>
    <row r="5" spans="1:60" ht="15.75" customHeight="1" x14ac:dyDescent="0.15">
      <c r="C5" s="149" t="s">
        <v>5</v>
      </c>
      <c r="D5" s="149"/>
      <c r="E5" s="149"/>
      <c r="F5" s="149">
        <f>IF(ISBLANK('P2'!F8),0,1)</f>
        <v>0</v>
      </c>
      <c r="G5" s="149"/>
      <c r="H5" s="149">
        <f>IF(ISBLANK('P2'!F9),0,1)</f>
        <v>0</v>
      </c>
      <c r="I5" s="149"/>
      <c r="J5" s="149">
        <f>IF(ISBLANK('P2'!F10),0,1)</f>
        <v>0</v>
      </c>
      <c r="K5" s="149"/>
      <c r="L5" s="149">
        <f>IF(ISBLANK('P2'!F11),0,1)</f>
        <v>0</v>
      </c>
      <c r="M5" s="149"/>
      <c r="N5" s="149">
        <f>IF(ISBLANK('P2'!F12),0,1)</f>
        <v>0</v>
      </c>
      <c r="O5" s="149"/>
      <c r="Q5" s="225">
        <f>'P2'!F16</f>
        <v>0</v>
      </c>
      <c r="R5" s="119"/>
      <c r="S5" s="119"/>
      <c r="T5" s="119"/>
      <c r="U5" s="119"/>
      <c r="V5" s="119"/>
      <c r="W5" s="119"/>
      <c r="X5" s="119"/>
      <c r="Y5" s="119"/>
      <c r="Z5" s="119"/>
      <c r="AA5" s="119"/>
      <c r="AB5" s="119"/>
      <c r="AC5" s="119"/>
      <c r="AD5" s="119"/>
      <c r="AE5" s="119"/>
      <c r="AF5" s="119"/>
      <c r="AG5" s="120"/>
      <c r="AH5" s="149">
        <f>'P2'!V16</f>
        <v>0</v>
      </c>
      <c r="AI5" s="149"/>
      <c r="AJ5" s="149"/>
      <c r="AK5" s="149"/>
      <c r="BB5"/>
      <c r="BC5"/>
      <c r="BD5"/>
      <c r="BE5"/>
      <c r="BF5"/>
      <c r="BG5"/>
      <c r="BH5"/>
    </row>
    <row r="6" spans="1:60" ht="15.75" customHeight="1" x14ac:dyDescent="0.15">
      <c r="F6" s="149">
        <f>IF(ISBLANK('P2'!M8),0,1)</f>
        <v>0</v>
      </c>
      <c r="G6" s="149"/>
      <c r="H6" s="149">
        <f>IF(ISBLANK('P2'!M9),0,1)</f>
        <v>0</v>
      </c>
      <c r="I6" s="149"/>
      <c r="J6" s="149">
        <f>IF(ISBLANK('P2'!M10),0,1)</f>
        <v>0</v>
      </c>
      <c r="K6" s="149"/>
      <c r="L6" s="149">
        <f>IF(ISBLANK('P2'!M11),0,1)</f>
        <v>0</v>
      </c>
      <c r="M6" s="149"/>
      <c r="N6" s="149">
        <f>IF(ISBLANK('P2'!M12),0,1)</f>
        <v>0</v>
      </c>
      <c r="O6" s="149"/>
      <c r="Q6" s="225">
        <f>'P2'!F17</f>
        <v>0</v>
      </c>
      <c r="R6" s="119"/>
      <c r="S6" s="119"/>
      <c r="T6" s="119"/>
      <c r="U6" s="119"/>
      <c r="V6" s="119"/>
      <c r="W6" s="119"/>
      <c r="X6" s="119"/>
      <c r="Y6" s="119"/>
      <c r="Z6" s="119"/>
      <c r="AA6" s="119"/>
      <c r="AB6" s="119"/>
      <c r="AC6" s="119"/>
      <c r="AD6" s="119"/>
      <c r="AE6" s="119"/>
      <c r="AF6" s="119"/>
      <c r="AG6" s="120"/>
      <c r="AH6" s="149">
        <f>'P2'!V17</f>
        <v>0</v>
      </c>
      <c r="AI6" s="149"/>
      <c r="AJ6" s="149"/>
      <c r="AK6" s="149"/>
      <c r="BB6"/>
      <c r="BC6"/>
      <c r="BD6"/>
      <c r="BE6"/>
      <c r="BF6"/>
      <c r="BG6"/>
      <c r="BH6"/>
    </row>
    <row r="7" spans="1:60" ht="15.75" customHeight="1" x14ac:dyDescent="0.15">
      <c r="C7" s="149" t="s">
        <v>6</v>
      </c>
      <c r="D7" s="149"/>
      <c r="E7" s="149"/>
      <c r="F7" s="149">
        <f>'P2'!F23</f>
        <v>0</v>
      </c>
      <c r="G7" s="149"/>
      <c r="H7" s="234">
        <f>'P2'!Z30</f>
        <v>0</v>
      </c>
      <c r="I7" s="234"/>
      <c r="J7" s="234"/>
      <c r="K7" s="234"/>
      <c r="L7" s="234"/>
      <c r="M7" s="234"/>
      <c r="N7" s="234"/>
      <c r="O7" s="234"/>
      <c r="P7" s="234"/>
      <c r="Q7" s="225">
        <f>'P2'!F18</f>
        <v>0</v>
      </c>
      <c r="R7" s="119"/>
      <c r="S7" s="119"/>
      <c r="T7" s="119"/>
      <c r="U7" s="119"/>
      <c r="V7" s="119"/>
      <c r="W7" s="119"/>
      <c r="X7" s="119"/>
      <c r="Y7" s="119"/>
      <c r="Z7" s="119"/>
      <c r="AA7" s="119"/>
      <c r="AB7" s="119"/>
      <c r="AC7" s="119"/>
      <c r="AD7" s="119"/>
      <c r="AE7" s="119"/>
      <c r="AF7" s="119"/>
      <c r="AG7" s="120"/>
      <c r="AH7" s="149">
        <f>'P2'!V18</f>
        <v>0</v>
      </c>
      <c r="AI7" s="149"/>
      <c r="AJ7" s="149"/>
      <c r="AK7" s="149"/>
    </row>
    <row r="8" spans="1:60" ht="15.75" customHeight="1" x14ac:dyDescent="0.15">
      <c r="C8" s="149" t="s">
        <v>7</v>
      </c>
      <c r="D8" s="149"/>
      <c r="E8" s="149"/>
      <c r="F8" s="149">
        <f>'P2'!F36</f>
        <v>0</v>
      </c>
      <c r="G8" s="149"/>
      <c r="H8" s="221" t="s">
        <v>179</v>
      </c>
      <c r="I8" s="150"/>
      <c r="J8" s="151"/>
      <c r="K8" s="221">
        <f>'P3'!F5</f>
        <v>0</v>
      </c>
      <c r="L8" s="151"/>
      <c r="M8" s="221" t="s">
        <v>180</v>
      </c>
      <c r="N8" s="150"/>
      <c r="O8" s="151"/>
      <c r="P8" s="150">
        <f>'P3'!F15</f>
        <v>0</v>
      </c>
      <c r="Q8" s="151"/>
      <c r="R8" s="221" t="s">
        <v>184</v>
      </c>
      <c r="S8" s="150"/>
      <c r="T8" s="151"/>
      <c r="U8" s="221">
        <f>'P3'!F23</f>
        <v>0</v>
      </c>
      <c r="V8" s="151"/>
      <c r="W8" s="221" t="s">
        <v>183</v>
      </c>
      <c r="X8" s="150"/>
      <c r="Y8" s="151"/>
      <c r="Z8" s="221">
        <f>'P3'!F31</f>
        <v>0</v>
      </c>
      <c r="AA8" s="151"/>
      <c r="AB8" s="222">
        <f>'P3'!Y35</f>
        <v>0</v>
      </c>
      <c r="AC8" s="222"/>
      <c r="AD8" s="222"/>
      <c r="AE8" s="222"/>
      <c r="AF8" s="222"/>
      <c r="AG8" s="222"/>
      <c r="AH8" s="222"/>
      <c r="AI8" s="222"/>
      <c r="AJ8" s="222"/>
      <c r="AK8" s="223"/>
    </row>
    <row r="9" spans="1:60" ht="15.75" customHeight="1" x14ac:dyDescent="0.15">
      <c r="C9" s="149" t="s">
        <v>12</v>
      </c>
      <c r="D9" s="149"/>
      <c r="E9" s="149"/>
      <c r="F9" s="149">
        <f>'P4'!F4:H4</f>
        <v>0</v>
      </c>
      <c r="G9" s="149"/>
      <c r="H9" s="225">
        <f>'P4'!Y12</f>
        <v>0</v>
      </c>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20"/>
    </row>
    <row r="10" spans="1:60" ht="15.75" customHeight="1" x14ac:dyDescent="0.15">
      <c r="C10" s="226" t="s">
        <v>13</v>
      </c>
      <c r="D10" s="226"/>
      <c r="E10" s="226"/>
      <c r="F10" s="221">
        <f>'P4'!F18</f>
        <v>0</v>
      </c>
      <c r="G10" s="151"/>
      <c r="H10" s="221">
        <f>'P4'!F19</f>
        <v>0</v>
      </c>
      <c r="I10" s="151"/>
      <c r="J10" s="221">
        <f>'P4'!F20</f>
        <v>0</v>
      </c>
      <c r="K10" s="151"/>
      <c r="L10" s="224">
        <f>'P4'!G28</f>
        <v>0</v>
      </c>
      <c r="M10" s="222"/>
      <c r="N10" s="222"/>
      <c r="O10" s="222"/>
      <c r="P10" s="222"/>
      <c r="Q10" s="222"/>
      <c r="R10" s="222"/>
      <c r="S10" s="222"/>
      <c r="T10" s="222"/>
      <c r="U10" s="222"/>
      <c r="V10" s="222"/>
      <c r="W10" s="222"/>
      <c r="X10" s="222"/>
      <c r="Y10" s="222"/>
      <c r="Z10" s="222"/>
      <c r="AA10" s="222"/>
      <c r="AB10" s="222"/>
      <c r="AC10" s="222"/>
      <c r="AD10" s="222"/>
      <c r="AE10" s="222"/>
      <c r="AF10" s="222"/>
      <c r="AG10" s="222"/>
      <c r="AH10" s="222"/>
      <c r="AI10" s="222"/>
      <c r="AJ10" s="222"/>
      <c r="AK10" s="223"/>
    </row>
    <row r="11" spans="1:60" ht="15.75" customHeight="1" x14ac:dyDescent="0.15">
      <c r="C11" s="228" t="s">
        <v>14</v>
      </c>
      <c r="D11" s="229"/>
      <c r="E11" s="230"/>
      <c r="F11" s="221">
        <f>'P5'!F5</f>
        <v>0</v>
      </c>
      <c r="G11" s="151"/>
      <c r="H11" s="221">
        <f>'P5'!F6</f>
        <v>0</v>
      </c>
      <c r="I11" s="151"/>
      <c r="J11" s="221">
        <f>'P5'!F7</f>
        <v>0</v>
      </c>
      <c r="K11" s="151"/>
      <c r="L11" s="237">
        <f>'P5'!G18</f>
        <v>0</v>
      </c>
      <c r="M11" s="238"/>
      <c r="N11" s="238"/>
      <c r="O11" s="238"/>
      <c r="P11" s="238"/>
      <c r="Q11" s="238"/>
      <c r="R11" s="238"/>
      <c r="S11" s="238"/>
      <c r="T11" s="238"/>
      <c r="U11" s="238"/>
      <c r="V11" s="238"/>
      <c r="W11" s="238"/>
      <c r="X11" s="238"/>
      <c r="Y11" s="238"/>
      <c r="Z11" s="238"/>
      <c r="AA11" s="238"/>
      <c r="AB11" s="238"/>
      <c r="AC11" s="238"/>
      <c r="AD11" s="238"/>
      <c r="AE11" s="238"/>
      <c r="AF11" s="238"/>
      <c r="AG11" s="238"/>
      <c r="AH11" s="238"/>
      <c r="AI11" s="238"/>
      <c r="AJ11" s="238"/>
      <c r="AK11" s="239"/>
    </row>
    <row r="12" spans="1:60" ht="15.75" customHeight="1" x14ac:dyDescent="0.15">
      <c r="C12" s="231"/>
      <c r="D12" s="232"/>
      <c r="E12" s="233"/>
      <c r="F12"/>
      <c r="G12"/>
      <c r="H12"/>
      <c r="I12"/>
      <c r="J12"/>
      <c r="K12"/>
      <c r="L12" s="240"/>
      <c r="M12" s="241"/>
      <c r="N12" s="241"/>
      <c r="O12" s="241"/>
      <c r="P12" s="241"/>
      <c r="Q12" s="241"/>
      <c r="R12" s="241"/>
      <c r="S12" s="241"/>
      <c r="T12" s="241"/>
      <c r="U12" s="241"/>
      <c r="V12" s="241"/>
      <c r="W12" s="241"/>
      <c r="X12" s="241"/>
      <c r="Y12" s="241"/>
      <c r="Z12" s="241"/>
      <c r="AA12" s="241"/>
      <c r="AB12" s="241"/>
      <c r="AC12" s="241"/>
      <c r="AD12" s="241"/>
      <c r="AE12" s="241"/>
      <c r="AF12" s="241"/>
      <c r="AG12" s="241"/>
      <c r="AH12" s="241"/>
      <c r="AI12" s="241"/>
      <c r="AJ12" s="241"/>
      <c r="AK12" s="242"/>
    </row>
    <row r="13" spans="1:60" ht="15.75" customHeight="1" x14ac:dyDescent="0.15">
      <c r="C13" s="149" t="s">
        <v>15</v>
      </c>
      <c r="D13" s="149"/>
      <c r="E13" s="149"/>
      <c r="F13" s="149">
        <f>'P5'!F24</f>
        <v>0</v>
      </c>
      <c r="G13" s="149"/>
      <c r="H13" s="149">
        <f>'P5'!F25</f>
        <v>0</v>
      </c>
      <c r="I13" s="149"/>
      <c r="J13" s="149">
        <f>'P5'!F26</f>
        <v>0</v>
      </c>
      <c r="K13" s="149"/>
      <c r="L13" s="237">
        <f>'P5'!G36</f>
        <v>0</v>
      </c>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9"/>
    </row>
    <row r="14" spans="1:60" ht="15.75" customHeight="1" x14ac:dyDescent="0.15">
      <c r="C14" s="149"/>
      <c r="D14" s="149"/>
      <c r="E14" s="149"/>
      <c r="I14"/>
      <c r="J14"/>
      <c r="K14"/>
      <c r="L14" s="243"/>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2"/>
    </row>
    <row r="15" spans="1:60" ht="15.75" customHeight="1" x14ac:dyDescent="0.15">
      <c r="C15" s="149" t="s">
        <v>16</v>
      </c>
      <c r="D15" s="149"/>
      <c r="E15" s="149"/>
      <c r="F15" s="149">
        <f>'P6'!F5:H5</f>
        <v>0</v>
      </c>
      <c r="G15" s="149"/>
      <c r="H15" s="158" t="s">
        <v>255</v>
      </c>
      <c r="I15" s="159"/>
      <c r="J15" s="159"/>
      <c r="K15" s="228">
        <f>'P6'!F16</f>
        <v>0</v>
      </c>
      <c r="L15" s="244"/>
      <c r="M15" s="245"/>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9"/>
    </row>
    <row r="16" spans="1:60" ht="15.75" customHeight="1" x14ac:dyDescent="0.15">
      <c r="C16" s="149"/>
      <c r="D16" s="149"/>
      <c r="E16" s="149"/>
      <c r="F16" s="149"/>
      <c r="G16" s="149"/>
      <c r="H16" s="146"/>
      <c r="I16" s="147"/>
      <c r="J16" s="147"/>
      <c r="K16" s="246"/>
      <c r="L16" s="247"/>
      <c r="M16" s="248"/>
      <c r="N16" s="241"/>
      <c r="O16" s="241"/>
      <c r="P16" s="241"/>
      <c r="Q16" s="241"/>
      <c r="R16" s="241"/>
      <c r="S16" s="241"/>
      <c r="T16" s="241"/>
      <c r="U16" s="241"/>
      <c r="V16" s="241"/>
      <c r="W16" s="241"/>
      <c r="X16" s="241"/>
      <c r="Y16" s="241"/>
      <c r="Z16" s="241"/>
      <c r="AA16" s="241"/>
      <c r="AB16" s="241"/>
      <c r="AC16" s="241"/>
      <c r="AD16" s="241"/>
      <c r="AE16" s="241"/>
      <c r="AF16" s="241"/>
      <c r="AG16" s="241"/>
      <c r="AH16" s="241"/>
      <c r="AI16" s="241"/>
      <c r="AJ16" s="241"/>
      <c r="AK16" s="242"/>
    </row>
    <row r="17" spans="3:37" ht="15.75" customHeight="1" x14ac:dyDescent="0.15">
      <c r="C17" s="228" t="s">
        <v>181</v>
      </c>
      <c r="D17" s="229"/>
      <c r="E17" s="230"/>
      <c r="F17" s="228">
        <f>'P6'!F24:H24</f>
        <v>0</v>
      </c>
      <c r="G17" s="230"/>
      <c r="H17" s="249">
        <f>'P6'!G33</f>
        <v>0</v>
      </c>
      <c r="I17" s="249"/>
      <c r="J17" s="249"/>
      <c r="K17" s="250"/>
      <c r="L17" s="250"/>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row>
    <row r="18" spans="3:37" ht="15.75" customHeight="1" x14ac:dyDescent="0.15">
      <c r="C18" s="231"/>
      <c r="D18" s="232"/>
      <c r="E18" s="233"/>
      <c r="F18" s="221">
        <f>'P6'!F25:H25</f>
        <v>0</v>
      </c>
      <c r="G18" s="151"/>
      <c r="H18" s="249"/>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row>
    <row r="19" spans="3:37" ht="15.75" customHeight="1" x14ac:dyDescent="0.15">
      <c r="C19" s="226" t="s">
        <v>182</v>
      </c>
      <c r="D19" s="226"/>
      <c r="E19" s="226"/>
      <c r="F19" s="226">
        <f>'P6'!F39</f>
        <v>0</v>
      </c>
      <c r="G19" s="226"/>
      <c r="H19" s="226" t="s">
        <v>68</v>
      </c>
      <c r="I19" s="226"/>
      <c r="J19" s="226"/>
      <c r="K19" s="226">
        <f>'P7'!F5</f>
        <v>0</v>
      </c>
      <c r="L19" s="226"/>
    </row>
    <row r="20" spans="3:37" ht="15.75" customHeight="1" x14ac:dyDescent="0.15">
      <c r="C20" s="149" t="s">
        <v>174</v>
      </c>
      <c r="D20" s="149"/>
      <c r="E20" s="149"/>
      <c r="F20" s="220">
        <f>'P7'!F14</f>
        <v>0</v>
      </c>
      <c r="G20" s="220"/>
      <c r="H20" s="220"/>
      <c r="I20" s="220"/>
      <c r="J20" s="220"/>
      <c r="K20" s="220"/>
      <c r="L20" s="220"/>
      <c r="M20" s="220"/>
      <c r="N20" s="220"/>
      <c r="O20" s="220"/>
      <c r="P20" s="220"/>
      <c r="Q20" s="220"/>
      <c r="R20" s="220"/>
      <c r="S20" s="220"/>
      <c r="T20" s="220"/>
      <c r="U20" s="220"/>
      <c r="V20" s="220"/>
      <c r="W20" s="220"/>
      <c r="X20" s="220"/>
      <c r="Y20" s="220"/>
      <c r="Z20" s="220"/>
      <c r="AA20" s="220"/>
      <c r="AB20" s="220"/>
      <c r="AC20" s="220"/>
      <c r="AD20" s="220"/>
      <c r="AE20" s="220"/>
      <c r="AF20" s="220"/>
      <c r="AG20" s="220"/>
      <c r="AH20" s="220"/>
      <c r="AI20" s="220"/>
      <c r="AJ20" s="220"/>
      <c r="AK20" s="220"/>
    </row>
    <row r="21" spans="3:37" ht="15.75" customHeight="1" x14ac:dyDescent="0.15">
      <c r="C21" s="149"/>
      <c r="D21" s="149"/>
      <c r="E21" s="149"/>
      <c r="F21" s="220"/>
      <c r="G21" s="220"/>
      <c r="H21" s="220"/>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row>
    <row r="22" spans="3:37" ht="15.75" customHeight="1" x14ac:dyDescent="0.15">
      <c r="C22" s="149"/>
      <c r="D22" s="149"/>
      <c r="E22" s="149"/>
      <c r="F22" s="220"/>
      <c r="G22" s="220"/>
      <c r="H22" s="220"/>
      <c r="I22" s="220"/>
      <c r="J22" s="220"/>
      <c r="K22" s="220"/>
      <c r="L22" s="220"/>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row>
    <row r="23" spans="3:37" ht="15.75" customHeight="1" x14ac:dyDescent="0.15">
      <c r="C23" s="149"/>
      <c r="D23" s="149"/>
      <c r="E23" s="149"/>
      <c r="F23" s="220"/>
      <c r="G23" s="220"/>
      <c r="H23" s="220"/>
      <c r="I23" s="220"/>
      <c r="J23" s="220"/>
      <c r="K23" s="220"/>
      <c r="L23" s="220"/>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row>
    <row r="24" spans="3:37" ht="15.75" customHeight="1" x14ac:dyDescent="0.15">
      <c r="C24" s="149"/>
      <c r="D24" s="149"/>
      <c r="E24" s="149"/>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0"/>
      <c r="AK24" s="220"/>
    </row>
    <row r="25" spans="3:37" ht="15.75" customHeight="1" x14ac:dyDescent="0.15">
      <c r="C25" s="149"/>
      <c r="D25" s="149"/>
      <c r="E25" s="149"/>
      <c r="F25" s="220"/>
      <c r="G25" s="220"/>
      <c r="H25" s="220"/>
      <c r="I25" s="220"/>
      <c r="J25" s="220"/>
      <c r="K25" s="220"/>
      <c r="L25" s="220"/>
      <c r="M25" s="220"/>
      <c r="N25" s="220"/>
      <c r="O25" s="220"/>
      <c r="P25" s="220"/>
      <c r="Q25" s="220"/>
      <c r="R25" s="220"/>
      <c r="S25" s="220"/>
      <c r="T25" s="220"/>
      <c r="U25" s="220"/>
      <c r="V25" s="220"/>
      <c r="W25" s="220"/>
      <c r="X25" s="220"/>
      <c r="Y25" s="220"/>
      <c r="Z25" s="220"/>
      <c r="AA25" s="220"/>
      <c r="AB25" s="220"/>
      <c r="AC25" s="220"/>
      <c r="AD25" s="220"/>
      <c r="AE25" s="220"/>
      <c r="AF25" s="220"/>
      <c r="AG25" s="220"/>
      <c r="AH25" s="220"/>
      <c r="AI25" s="220"/>
      <c r="AJ25" s="220"/>
      <c r="AK25" s="220"/>
    </row>
    <row r="26" spans="3:37" ht="15.75" customHeight="1" x14ac:dyDescent="0.15">
      <c r="C26" s="149" t="s">
        <v>70</v>
      </c>
      <c r="D26" s="149"/>
      <c r="E26" s="149"/>
      <c r="F26" s="220">
        <f>'P7'!F23</f>
        <v>0</v>
      </c>
      <c r="G26" s="220"/>
      <c r="H26" s="220"/>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row>
    <row r="27" spans="3:37" ht="15.75" customHeight="1" x14ac:dyDescent="0.15">
      <c r="C27" s="149"/>
      <c r="D27" s="149"/>
      <c r="E27" s="149"/>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0"/>
    </row>
    <row r="28" spans="3:37" ht="15.75" customHeight="1" x14ac:dyDescent="0.15">
      <c r="C28" s="149"/>
      <c r="D28" s="149"/>
      <c r="E28" s="149"/>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0"/>
    </row>
    <row r="29" spans="3:37" ht="15.75" customHeight="1" x14ac:dyDescent="0.15">
      <c r="C29" s="149"/>
      <c r="D29" s="149"/>
      <c r="E29" s="149"/>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row>
    <row r="30" spans="3:37" ht="15.75" customHeight="1" x14ac:dyDescent="0.15">
      <c r="C30" s="149"/>
      <c r="D30" s="149"/>
      <c r="E30" s="149"/>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0"/>
      <c r="AK30" s="220"/>
    </row>
    <row r="31" spans="3:37" ht="15.75" customHeight="1" x14ac:dyDescent="0.15">
      <c r="C31" s="149"/>
      <c r="D31" s="149"/>
      <c r="E31" s="149"/>
      <c r="F31" s="220"/>
      <c r="G31" s="220"/>
      <c r="H31" s="220"/>
      <c r="I31" s="220"/>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row>
    <row r="32" spans="3:37" ht="15.75" customHeight="1" x14ac:dyDescent="0.15">
      <c r="C32" s="149" t="s">
        <v>72</v>
      </c>
      <c r="D32" s="149"/>
      <c r="E32" s="149"/>
      <c r="F32" s="252">
        <v>1</v>
      </c>
      <c r="G32" s="253"/>
      <c r="H32" s="254">
        <f>'P8'!D6</f>
        <v>0</v>
      </c>
      <c r="I32" s="255"/>
      <c r="J32" s="228">
        <v>7</v>
      </c>
      <c r="K32" s="230"/>
      <c r="L32" s="158">
        <f>'P8'!D42</f>
        <v>0</v>
      </c>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60"/>
    </row>
    <row r="33" spans="3:37" ht="15.75" customHeight="1" x14ac:dyDescent="0.15">
      <c r="C33" s="149"/>
      <c r="D33" s="149"/>
      <c r="E33" s="149"/>
      <c r="F33" s="254">
        <v>2</v>
      </c>
      <c r="G33" s="255"/>
      <c r="H33" s="254">
        <f>'P8'!D12</f>
        <v>0</v>
      </c>
      <c r="I33" s="255"/>
      <c r="J33" s="231"/>
      <c r="K33" s="233"/>
      <c r="L33" s="146"/>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8"/>
    </row>
    <row r="34" spans="3:37" ht="15.75" customHeight="1" x14ac:dyDescent="0.15">
      <c r="C34" s="149"/>
      <c r="D34" s="149"/>
      <c r="E34" s="149"/>
      <c r="F34" s="146">
        <v>3</v>
      </c>
      <c r="G34" s="148"/>
      <c r="H34" s="146">
        <f>'P8'!D18</f>
        <v>0</v>
      </c>
      <c r="I34" s="148"/>
      <c r="J34" s="89"/>
      <c r="K34" s="90"/>
      <c r="L34" s="93"/>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94"/>
    </row>
    <row r="35" spans="3:37" ht="15.75" customHeight="1" x14ac:dyDescent="0.15">
      <c r="C35" s="149"/>
      <c r="D35" s="149"/>
      <c r="E35" s="149"/>
      <c r="F35" s="221">
        <v>4</v>
      </c>
      <c r="G35" s="151"/>
      <c r="H35" s="221">
        <f>'P8'!D24</f>
        <v>0</v>
      </c>
      <c r="I35" s="151"/>
      <c r="J35" s="91"/>
      <c r="K35" s="92"/>
      <c r="L35" s="95"/>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8"/>
    </row>
    <row r="36" spans="3:37" ht="15.75" customHeight="1" x14ac:dyDescent="0.15">
      <c r="C36" s="149"/>
      <c r="D36" s="149"/>
      <c r="E36" s="149"/>
      <c r="F36" s="221">
        <v>5</v>
      </c>
      <c r="G36" s="151"/>
      <c r="H36" s="221">
        <f>'P8'!D30</f>
        <v>0</v>
      </c>
      <c r="I36" s="151"/>
      <c r="J36" s="89"/>
      <c r="K36" s="90"/>
      <c r="L36" s="228"/>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30"/>
    </row>
    <row r="37" spans="3:37" ht="15.75" customHeight="1" x14ac:dyDescent="0.15">
      <c r="C37" s="149"/>
      <c r="D37" s="149"/>
      <c r="E37" s="149"/>
      <c r="F37" s="221">
        <v>6</v>
      </c>
      <c r="G37" s="151"/>
      <c r="H37" s="221">
        <f>'P8'!D36</f>
        <v>0</v>
      </c>
      <c r="I37" s="151"/>
      <c r="J37" s="91"/>
      <c r="K37" s="92"/>
      <c r="L37" s="231"/>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3"/>
    </row>
    <row r="38" spans="3:37" ht="15.75" customHeight="1" x14ac:dyDescent="0.15">
      <c r="C38" s="149" t="s">
        <v>172</v>
      </c>
      <c r="D38" s="149"/>
      <c r="E38" s="149"/>
      <c r="F38" s="220">
        <f>'P8'!D48</f>
        <v>0</v>
      </c>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row>
    <row r="39" spans="3:37" ht="15.75" customHeight="1" x14ac:dyDescent="0.15">
      <c r="C39" s="149"/>
      <c r="D39" s="149"/>
      <c r="E39" s="149"/>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row>
    <row r="40" spans="3:37" ht="15.75" customHeight="1" x14ac:dyDescent="0.15">
      <c r="C40" s="149"/>
      <c r="D40" s="149"/>
      <c r="E40" s="149"/>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row>
    <row r="41" spans="3:37" ht="15.75" customHeight="1" x14ac:dyDescent="0.15">
      <c r="C41" s="149"/>
      <c r="D41" s="149"/>
      <c r="E41" s="149"/>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row>
    <row r="42" spans="3:37" ht="15.75" customHeight="1" x14ac:dyDescent="0.15">
      <c r="C42" s="149"/>
      <c r="D42" s="149"/>
      <c r="E42" s="149"/>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row>
    <row r="43" spans="3:37" ht="15.75" customHeight="1" x14ac:dyDescent="0.15">
      <c r="C43" s="149"/>
      <c r="D43" s="149"/>
      <c r="E43" s="149"/>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row>
    <row r="44" spans="3:37" ht="15.75" customHeight="1" x14ac:dyDescent="0.15">
      <c r="C44" s="149" t="s">
        <v>254</v>
      </c>
      <c r="D44" s="149"/>
      <c r="E44" s="149"/>
      <c r="F44" s="220">
        <f>'P8'!D54</f>
        <v>0</v>
      </c>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row>
    <row r="45" spans="3:37" ht="15.75" customHeight="1" x14ac:dyDescent="0.15">
      <c r="C45" s="149"/>
      <c r="D45" s="149"/>
      <c r="E45" s="149"/>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row>
    <row r="46" spans="3:37" ht="15.75" customHeight="1" x14ac:dyDescent="0.15">
      <c r="C46" s="149"/>
      <c r="D46" s="149"/>
      <c r="E46" s="149"/>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row>
    <row r="47" spans="3:37" ht="15.75" customHeight="1" x14ac:dyDescent="0.15">
      <c r="C47" s="149"/>
      <c r="D47" s="149"/>
      <c r="E47" s="149"/>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row>
    <row r="48" spans="3:37" ht="15.75" customHeight="1" x14ac:dyDescent="0.15">
      <c r="C48" s="149"/>
      <c r="D48" s="149"/>
      <c r="E48" s="149"/>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row>
    <row r="49" spans="1:39" ht="15.75" customHeight="1" x14ac:dyDescent="0.15">
      <c r="C49" s="149"/>
      <c r="D49" s="149"/>
      <c r="E49" s="149"/>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row>
    <row r="52" spans="1:39" x14ac:dyDescent="0.15">
      <c r="A52" s="227" t="s">
        <v>125</v>
      </c>
      <c r="B52" s="227"/>
      <c r="C52" s="227"/>
      <c r="D52" s="227"/>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row>
    <row r="53" spans="1:39" x14ac:dyDescent="0.15">
      <c r="A53" s="227"/>
      <c r="B53" s="227"/>
      <c r="C53" s="227"/>
      <c r="D53" s="227"/>
      <c r="E53" s="227"/>
      <c r="F53" s="227"/>
      <c r="G53" s="227"/>
      <c r="H53" s="227"/>
      <c r="I53" s="227"/>
      <c r="J53" s="227"/>
      <c r="K53" s="227"/>
      <c r="L53" s="227"/>
      <c r="M53" s="227"/>
      <c r="N53" s="227"/>
      <c r="O53" s="227"/>
      <c r="P53" s="227"/>
      <c r="Q53" s="227"/>
      <c r="R53" s="227"/>
      <c r="S53" s="227"/>
      <c r="T53" s="227"/>
      <c r="U53" s="227"/>
      <c r="V53" s="227"/>
      <c r="W53" s="227"/>
      <c r="X53" s="227"/>
      <c r="Y53" s="227"/>
      <c r="Z53" s="227"/>
      <c r="AA53" s="227"/>
      <c r="AB53" s="227"/>
      <c r="AC53" s="227"/>
      <c r="AD53" s="227"/>
      <c r="AE53" s="227"/>
      <c r="AF53" s="227"/>
      <c r="AG53" s="227"/>
      <c r="AH53" s="227"/>
      <c r="AI53" s="227"/>
      <c r="AJ53" s="227"/>
      <c r="AK53" s="227"/>
      <c r="AL53" s="227"/>
      <c r="AM53" s="227"/>
    </row>
  </sheetData>
  <sheetProtection algorithmName="SHA-512" hashValue="gQgFflBrHzRmdAFXF/DFiJofdt6ZTyNweY5utiPrkwHPTy7gO5otTA7GcbBA0caspnGsHfhSjivlaURq3H//3w==" saltValue="8yDi2mbBmTL8RPrGwleWFg==" spinCount="100000" sheet="1" selectLockedCells="1"/>
  <mergeCells count="95">
    <mergeCell ref="H36:I36"/>
    <mergeCell ref="H37:I37"/>
    <mergeCell ref="L36:AK37"/>
    <mergeCell ref="F20:AK25"/>
    <mergeCell ref="C26:E31"/>
    <mergeCell ref="F26:AK31"/>
    <mergeCell ref="C32:E37"/>
    <mergeCell ref="F32:G32"/>
    <mergeCell ref="F33:G33"/>
    <mergeCell ref="H32:I32"/>
    <mergeCell ref="F34:G34"/>
    <mergeCell ref="F35:G35"/>
    <mergeCell ref="F36:G36"/>
    <mergeCell ref="F37:G37"/>
    <mergeCell ref="H33:I33"/>
    <mergeCell ref="J32:K33"/>
    <mergeCell ref="L32:AK33"/>
    <mergeCell ref="H34:I34"/>
    <mergeCell ref="H35:I35"/>
    <mergeCell ref="C15:E16"/>
    <mergeCell ref="F15:G16"/>
    <mergeCell ref="H17:AK18"/>
    <mergeCell ref="C11:E12"/>
    <mergeCell ref="L11:AK12"/>
    <mergeCell ref="C13:E14"/>
    <mergeCell ref="L13:AK14"/>
    <mergeCell ref="H15:J16"/>
    <mergeCell ref="K15:M16"/>
    <mergeCell ref="N15:AK16"/>
    <mergeCell ref="A1:AM2"/>
    <mergeCell ref="C4:E4"/>
    <mergeCell ref="F4:G4"/>
    <mergeCell ref="H4:P4"/>
    <mergeCell ref="Q4:S4"/>
    <mergeCell ref="T4:U4"/>
    <mergeCell ref="V4:X4"/>
    <mergeCell ref="Y4:Z4"/>
    <mergeCell ref="C5:E5"/>
    <mergeCell ref="F5:G5"/>
    <mergeCell ref="F6:G6"/>
    <mergeCell ref="H5:I5"/>
    <mergeCell ref="J5:K5"/>
    <mergeCell ref="AH5:AK5"/>
    <mergeCell ref="AH6:AK6"/>
    <mergeCell ref="AH7:AK7"/>
    <mergeCell ref="L5:M5"/>
    <mergeCell ref="N5:O5"/>
    <mergeCell ref="L6:M6"/>
    <mergeCell ref="N6:O6"/>
    <mergeCell ref="H10:I10"/>
    <mergeCell ref="F10:G10"/>
    <mergeCell ref="R8:T8"/>
    <mergeCell ref="Q5:AG5"/>
    <mergeCell ref="Q6:AG6"/>
    <mergeCell ref="Q7:AG7"/>
    <mergeCell ref="H6:I6"/>
    <mergeCell ref="J6:K6"/>
    <mergeCell ref="C7:E7"/>
    <mergeCell ref="F7:G7"/>
    <mergeCell ref="H7:P7"/>
    <mergeCell ref="C8:E8"/>
    <mergeCell ref="F8:G8"/>
    <mergeCell ref="H8:J8"/>
    <mergeCell ref="A52:AM53"/>
    <mergeCell ref="F13:G13"/>
    <mergeCell ref="H13:I13"/>
    <mergeCell ref="J13:K13"/>
    <mergeCell ref="F11:G11"/>
    <mergeCell ref="H11:I11"/>
    <mergeCell ref="J11:K11"/>
    <mergeCell ref="C17:E18"/>
    <mergeCell ref="F18:G18"/>
    <mergeCell ref="F17:G17"/>
    <mergeCell ref="C19:E19"/>
    <mergeCell ref="F19:G19"/>
    <mergeCell ref="H19:J19"/>
    <mergeCell ref="K19:L19"/>
    <mergeCell ref="C20:E25"/>
    <mergeCell ref="C38:E43"/>
    <mergeCell ref="F38:AK43"/>
    <mergeCell ref="C44:E49"/>
    <mergeCell ref="F44:AK49"/>
    <mergeCell ref="P8:Q8"/>
    <mergeCell ref="M8:O8"/>
    <mergeCell ref="AB8:AK8"/>
    <mergeCell ref="Z8:AA8"/>
    <mergeCell ref="W8:Y8"/>
    <mergeCell ref="U8:V8"/>
    <mergeCell ref="J10:K10"/>
    <mergeCell ref="L10:AK10"/>
    <mergeCell ref="H9:AK9"/>
    <mergeCell ref="K8:L8"/>
    <mergeCell ref="F9:G9"/>
    <mergeCell ref="C9:E9"/>
    <mergeCell ref="C10:E10"/>
  </mergeCells>
  <phoneticPr fontId="1"/>
  <printOptions horizontalCentered="1"/>
  <pageMargins left="0.19685039370078741" right="0.19685039370078741" top="0.78740157480314965" bottom="0.19685039370078741"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P1</vt:lpstr>
      <vt:lpstr>P2</vt:lpstr>
      <vt:lpstr>P3</vt:lpstr>
      <vt:lpstr>P4</vt:lpstr>
      <vt:lpstr>P5</vt:lpstr>
      <vt:lpstr>P6</vt:lpstr>
      <vt:lpstr>P7</vt:lpstr>
      <vt:lpstr>P8</vt:lpstr>
      <vt:lpstr>回答一覧</vt:lpstr>
      <vt:lpstr>集計</vt:lpstr>
      <vt:lpstr>'P1'!Print_Area</vt:lpstr>
      <vt:lpstr>'P2'!Print_Area</vt:lpstr>
      <vt:lpstr>'P7'!Print_Area</vt:lpstr>
      <vt:lpstr>'P8'!Print_Area</vt:lpstr>
      <vt:lpstr>回答一覧!Print_Area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2020-06-23T07:18:52Z</dcterms:created>
  <dcterms:modified xsi:type="dcterms:W3CDTF">2023-06-14T01:45:19Z</dcterms:modified>
</cp:coreProperties>
</file>